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https://sg.ged.intranet.justice.gouv.fr/alfresco/webdav/Sites DNum/Marchés DNum/1. MARCHES EN PREP/2025_WINCI et DACS/1 - Préparation/Préparation DCE/"/>
    </mc:Choice>
  </mc:AlternateContent>
  <xr:revisionPtr revIDLastSave="0" documentId="13_ncr:1_{061D259F-A040-450E-AC90-E372B8E477AD}" xr6:coauthVersionLast="47" xr6:coauthVersionMax="47" xr10:uidLastSave="{00000000-0000-0000-0000-000000000000}"/>
  <bookViews>
    <workbookView xWindow="-110" yWindow="-110" windowWidth="19420" windowHeight="10300" activeTab="2" xr2:uid="{0873BBEE-5FDD-4BA5-A754-362674546097}"/>
  </bookViews>
  <sheets>
    <sheet name="1 - Consignes" sheetId="2" r:id="rId1"/>
    <sheet name="2 - BPU" sheetId="4" r:id="rId2"/>
    <sheet name="3 - Table des profils" sheetId="3" r:id="rId3"/>
    <sheet name="4- DQE " sheetId="5" r:id="rId4"/>
  </sheets>
  <externalReferences>
    <externalReference r:id="rId5"/>
    <externalReference r:id="rId6"/>
  </externalReferences>
  <definedNames>
    <definedName name="_chaine_CODEO_cas1_dispo_mensuelle" localSheetId="0">#REF!</definedName>
    <definedName name="_chaine_CODEO_cas1_dispo_mensuelle" localSheetId="2">#REF!</definedName>
    <definedName name="_chaine_CODEO_cas1_dispo_mensuelle" localSheetId="3">#REF!</definedName>
    <definedName name="_chaine_CODEO_cas1_dispo_mensuelle">#REF!</definedName>
    <definedName name="_chaine_CODEO_cas1_install" localSheetId="0">#REF!</definedName>
    <definedName name="_chaine_CODEO_cas1_install" localSheetId="2">#REF!</definedName>
    <definedName name="_chaine_CODEO_cas1_install">#REF!</definedName>
    <definedName name="_chaine_CODEO_cas2_dispo_mensuelle" localSheetId="0">#REF!</definedName>
    <definedName name="_chaine_CODEO_cas2_dispo_mensuelle" localSheetId="2">#REF!</definedName>
    <definedName name="_chaine_CODEO_cas2_dispo_mensuelle">#REF!</definedName>
    <definedName name="_chaine_CODEO_cas2_install">#REF!</definedName>
    <definedName name="_chaine_CODEO_cas3_dispo_mensuelle">#REF!</definedName>
    <definedName name="_chaine_CODEO_cas3_install">#REF!</definedName>
    <definedName name="_chaine_CODEO_cas4_dispo_mensuelle">#REF!</definedName>
    <definedName name="_chaine_CODEO_cas4_install">#REF!</definedName>
    <definedName name="_chaine_non_CODEO_cas1_dispo_mensuelle">#REF!</definedName>
    <definedName name="_chaine_non_CODEO_cas1_install">#REF!</definedName>
    <definedName name="_chaine_non_CODEO_cas2_dispo_mensuelle">#REF!</definedName>
    <definedName name="_chaine_non_CODEO_cas2_install">#REF!</definedName>
    <definedName name="_chaine_non_CODEO_cas3_dispo_mensuelle">#REF!</definedName>
    <definedName name="_chaine_non_CODEO_cas3_install">#REF!</definedName>
    <definedName name="_chaine_non_CODEO_cas4_dispo_mensuelle">#REF!</definedName>
    <definedName name="_chaine_non_CODEO_cas4_install">#REF!</definedName>
    <definedName name="_chaine_ORACLE_cas1_dispo_mensuelle">#REF!</definedName>
    <definedName name="_chaine_ORACLE_cas1_install">#REF!</definedName>
    <definedName name="_chaine_ORACLE_cas2_dispo_mensuelle">#REF!</definedName>
    <definedName name="_chaine_ORACLE_cas2_install">#REF!</definedName>
    <definedName name="_chaine_ORACLE_cas3_dispo_mensuelle">#REF!</definedName>
    <definedName name="_chaine_ORACLE_cas3_install">#REF!</definedName>
    <definedName name="_chaine_ORACLE_cas4_dispo_mensuelle">#REF!</definedName>
    <definedName name="_chaine_ORACLE_cas4_install">#REF!</definedName>
    <definedName name="_connexion_100Mbps_Install">#REF!</definedName>
    <definedName name="_connexion_100Mbps_sidpo_mensuelle">#REF!</definedName>
    <definedName name="_connexion_10Mbps_Install">#REF!</definedName>
    <definedName name="_connexion_10Mbps_sidpo_mensuelle">#REF!</definedName>
    <definedName name="_env_perf_cont_BD_ORACLE_dispo_mensuelle">#REF!</definedName>
    <definedName name="_env_perf_cont_BD_ORACLE_install">#REF!</definedName>
    <definedName name="_env_perf_cont_coeur_virtuel_dispo_mensuelle">#REF!</definedName>
    <definedName name="_env_perf_Cont_coeur_virtuel_install">#REF!</definedName>
    <definedName name="_env_perf_cont_OS_Linux_dispo_mensuelle">#REF!</definedName>
    <definedName name="_env_perf_cont_OS_Linux_install">#REF!</definedName>
    <definedName name="_env_perf_cont_OS_Windows_dispo_mensuelle">#REF!</definedName>
    <definedName name="_env_perf_cont_OS_Windows_install">#REF!</definedName>
    <definedName name="_env_perf_cont_taille_mémoire_dispo_mensuelle">#REF!</definedName>
    <definedName name="_env_perf_cont_taille_mémoire_install">#REF!</definedName>
    <definedName name="_env_perf_cont_taille_rétention_dispo_mensuelle">#REF!</definedName>
    <definedName name="_env_perf_cont_taille_rétention_install">#REF!</definedName>
    <definedName name="_env_perf_cont_taille_stockage_dispo_mensuelle">#REF!</definedName>
    <definedName name="_env_perf_cont_taille_stockage_install">#REF!</definedName>
    <definedName name="_env_perf_VM_BD_ORACLE_dispo_mensuelle">#REF!</definedName>
    <definedName name="_env_perf_VM_BD_ORACLE_install">#REF!</definedName>
    <definedName name="_env_perf_VM_coeur_virtuel_dispo_mensuelle">#REF!</definedName>
    <definedName name="_env_perf_VM_coeur_virtuel_install">#REF!</definedName>
    <definedName name="_env_perf_VM_OS_Linux_dispo_mensuelle">#REF!</definedName>
    <definedName name="_env_perf_VM_OS_Linux_install">#REF!</definedName>
    <definedName name="_env_perf_VM_OS_Windows_dispo_mensuelle">#REF!</definedName>
    <definedName name="_env_perf_VM_OS_Windows_install">#REF!</definedName>
    <definedName name="_env_perf_VM_taille_mémoire_dispo_mensuelle">#REF!</definedName>
    <definedName name="_env_perf_VM_taille_mémoire_install">#REF!</definedName>
    <definedName name="_env_perf_VM_taille_rétention_dispo_mensuelle">#REF!</definedName>
    <definedName name="_env_perf_VM_taille_rétention_install">#REF!</definedName>
    <definedName name="_env_perf_VM_taille_stockage_dispo_mensuelle">#REF!</definedName>
    <definedName name="_env_perf_VM_taille_stockage_install">#REF!</definedName>
    <definedName name="_xlnm._FilterDatabase" localSheetId="2" hidden="1">'3 - Table des profils'!$C$1:$C$72</definedName>
    <definedName name="_kit_proxi_num_install">#REF!</definedName>
    <definedName name="_kit_proxi_num_MCO_annuel">#REF!</definedName>
    <definedName name="_ListLocalisation">#REF!</definedName>
    <definedName name="_ListTechnologies">#REF!</definedName>
    <definedName name="_nb_Applications_MCS">#REF!</definedName>
    <definedName name="_nb_core_VM_ASTREA">#REF!</definedName>
    <definedName name="_nb_core_VM_BDOC">#REF!</definedName>
    <definedName name="_nb_RAM_VM_ASTREA">#REF!</definedName>
    <definedName name="_nb_RAM_VM_BDOC">#REF!</definedName>
    <definedName name="_nb_Stockage_VM_ASTREA">#REF!</definedName>
    <definedName name="_nb_Stockage_VM_BDOC">#REF!</definedName>
    <definedName name="_Nb_Total_Anomalies">#REF!</definedName>
    <definedName name="_Nb_Total_Anomalies_MJ">#REF!</definedName>
    <definedName name="_Nb_Total_Anomalies_Titulaire">#REF!</definedName>
    <definedName name="_Nb_Total_Appli_AMI_MJ">#REF!</definedName>
    <definedName name="_Nb_Total_Appli_AMI_Titulaire">#REF!</definedName>
    <definedName name="_Nb_Total_SN2">#REF!</definedName>
    <definedName name="_Nb_Total_SN2_MJ">#REF!</definedName>
    <definedName name="_Nb_Total_SN2_Titulaire">#REF!</definedName>
    <definedName name="_Nb_Total_SN3">#REF!</definedName>
    <definedName name="_Nb_Total_SN3_MJ">#REF!</definedName>
    <definedName name="_Nb_Total_SN3_Titulaire">#REF!</definedName>
    <definedName name="_nb_VM_ASTREA">#REF!</definedName>
    <definedName name="_nb_VM_BDOC">#REF!</definedName>
    <definedName name="_nbAnomalies_Forfait_socle_annuel_MJ">#REF!</definedName>
    <definedName name="_nbAnomalies_Forfait_socle_annuel_Titulaire">#REF!</definedName>
    <definedName name="_nbAnomalies_Forfait_socle_renf_mensuel_MJ">#REF!</definedName>
    <definedName name="_nbAnomalies_Forfait_socle_renf_mensuel_Titulaire">#REF!</definedName>
    <definedName name="_nbAppliAgilesAnnualisé">#REF!</definedName>
    <definedName name="_nbAppliAnnualisé">#REF!</definedName>
    <definedName name="_nbAppliAuMinistèreAnnualisé">#REF!</definedName>
    <definedName name="_nbAppliChezTitulaireAnnualisé">#REF!</definedName>
    <definedName name="_nbAppliCycleVAnnualisé">#REF!</definedName>
    <definedName name="_nbJH_RTU_Forfait_socle_annuel_MJ">#REF!</definedName>
    <definedName name="_nbJH_RTU_Forfait_socle_annuel_Titulaire">#REF!</definedName>
    <definedName name="_nbJH_RTU_Forfait_socle_renf_mensuel_MJ">#REF!</definedName>
    <definedName name="_nbJH_RTU_Forfait_socle_renf_mensuel_Titulaire">#REF!</definedName>
    <definedName name="_nbTicketSN2_Forfait_socle_annuel_MJ">#REF!</definedName>
    <definedName name="_nbTicketSN2_Forfait_socle_annuel_Titulaire">#REF!</definedName>
    <definedName name="_nbTicketSN2_Forfait_socle_renf_mensuel_MJ">#REF!</definedName>
    <definedName name="_nbTicketSN2_Forfait_socle_renf_mensuel_Titulaire">#REF!</definedName>
    <definedName name="_nbTicketSN3_Forfait_socle_annuel_MJ">#REF!</definedName>
    <definedName name="_nbTicketSN3_Forfait_socle_annuel_Titulaire">#REF!</definedName>
    <definedName name="_nbTicketSN3_Forfait_socle_renf_mensuel_MJ">#REF!</definedName>
    <definedName name="_nbTicketSN3_Forfait_socle_renf_mensuel_Titulaire">#REF!</definedName>
    <definedName name="_pC_cas2_RGS1_dispo_mensuelle">#REF!</definedName>
    <definedName name="_pC_cas2_RGS1_install">#REF!</definedName>
    <definedName name="_pC_cas2_RGS2_dispo_mensuelle">#REF!</definedName>
    <definedName name="_pC_cas2_RGS2_install">#REF!</definedName>
    <definedName name="_PEM_SN2_Total_ETP_C1">#REF!</definedName>
    <definedName name="_PEM_SN2_Total_ETP_C21">#REF!</definedName>
    <definedName name="_PEM_SN2_Total_ETP_C22">#REF!</definedName>
    <definedName name="_PEM_SN2_Total_ETP_C23">#REF!</definedName>
    <definedName name="_PEM_SN2_Total_ETP_C31">#REF!</definedName>
    <definedName name="_PEM_SN2_Total_ETP_C32">#REF!</definedName>
    <definedName name="_PEM_SN2_Total_ETP_C33">#REF!</definedName>
    <definedName name="_PEM_SN3_Correctif_Total_ETP_C1">#REF!</definedName>
    <definedName name="_PEM_SN3_Correctif_Total_ETP_C21">#REF!</definedName>
    <definedName name="_PEM_SN3_Correctif_Total_ETP_C22">#REF!</definedName>
    <definedName name="_PEM_SN3_Correctif_Total_ETP_C23">#REF!</definedName>
    <definedName name="_PEM_SN3_Correctif_Total_ETP_C31">#REF!</definedName>
    <definedName name="_PEM_SN3_Correctif_Total_ETP_C32">#REF!</definedName>
    <definedName name="_PEM_SN3_Correctif_Total_ETP_C33">#REF!</definedName>
    <definedName name="_plage_horaire_étendue_SN2">#REF!</definedName>
    <definedName name="_plage_horaire_étendue_SN3_Correctif">#REF!</definedName>
    <definedName name="_plage_horaire_standard_SN2">#REF!</definedName>
    <definedName name="_plage_horaire_standard_SN3_Correctif">#REF!</definedName>
    <definedName name="_Prix_PA">#REF!</definedName>
    <definedName name="_securisation_infra_RGS1_dispo_mensuelle">#REF!</definedName>
    <definedName name="_securisation_infra_RGS1_install">#REF!</definedName>
    <definedName name="_securisation_infra_RGS2_dispo_mensuelle">#REF!</definedName>
    <definedName name="_securisation_infra_RGS2_install">#REF!</definedName>
    <definedName name="_Tab_ProjetsAgiles">#REF!</definedName>
    <definedName name="_Tab_ProjetsCycleV">#REF!</definedName>
    <definedName name="_Toc203658945" localSheetId="1">'2 - BPU'!#REF!</definedName>
    <definedName name="_Toc203658945" localSheetId="3">'4- DQE '!#REF!</definedName>
    <definedName name="CHAINECODEOBIS" localSheetId="0">#REF!</definedName>
    <definedName name="CHAINECODEOBIS" localSheetId="2">#REF!</definedName>
    <definedName name="CHAINECODEOBIS">#REF!</definedName>
    <definedName name="CODEABIS" localSheetId="0">#REF!</definedName>
    <definedName name="CODEABIS" localSheetId="2">#REF!</definedName>
    <definedName name="CODEABIS">#REF!</definedName>
    <definedName name="Début_Projet" localSheetId="0">#REF!</definedName>
    <definedName name="Début_Projet" localSheetId="2">#REF!</definedName>
    <definedName name="Début_Projet">#REF!</definedName>
    <definedName name="Incrément_Défilement">#REF!</definedName>
    <definedName name="INDICE">'[1]Titre &amp; Consignes'!$B$12</definedName>
    <definedName name="INITIALISATION">[2]!Tableau2[#All]</definedName>
    <definedName name="REVISION">'[1]Titre &amp; Consignes'!$A$12</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 i="4" l="1"/>
  <c r="J7" i="4"/>
  <c r="J8" i="4"/>
  <c r="J9" i="4"/>
  <c r="J10" i="4"/>
  <c r="J11" i="4"/>
  <c r="J12" i="4"/>
  <c r="J13" i="4"/>
  <c r="J14" i="4"/>
  <c r="J15" i="4"/>
  <c r="J16" i="4"/>
  <c r="J67" i="4"/>
  <c r="I65" i="5" s="1"/>
  <c r="K65" i="5" s="1"/>
  <c r="J66" i="4"/>
  <c r="I64" i="5" s="1"/>
  <c r="K64" i="5" s="1"/>
  <c r="J65" i="4"/>
  <c r="I63" i="5" s="1"/>
  <c r="K63" i="5" s="1"/>
  <c r="J97" i="4"/>
  <c r="I95" i="5" s="1"/>
  <c r="J96" i="4"/>
  <c r="I94" i="5" s="1"/>
  <c r="J95" i="4"/>
  <c r="I93" i="5" s="1"/>
  <c r="J94" i="4"/>
  <c r="I92" i="5" s="1"/>
  <c r="J93" i="4"/>
  <c r="I91" i="5" s="1"/>
  <c r="J92" i="4"/>
  <c r="I90" i="5" s="1"/>
  <c r="J91" i="4"/>
  <c r="I89" i="5" s="1"/>
  <c r="J90" i="4"/>
  <c r="I88" i="5" s="1"/>
  <c r="J89" i="4"/>
  <c r="I87" i="5" s="1"/>
  <c r="J86" i="4"/>
  <c r="I84" i="5" s="1"/>
  <c r="J81" i="4"/>
  <c r="J82" i="4"/>
  <c r="J83" i="4"/>
  <c r="J80" i="4"/>
  <c r="J78" i="4"/>
  <c r="J77" i="4"/>
  <c r="J76" i="4"/>
  <c r="J75" i="4"/>
  <c r="J72" i="4"/>
  <c r="J71" i="4"/>
  <c r="J70" i="4"/>
  <c r="J69" i="4"/>
  <c r="J68" i="4"/>
  <c r="J64" i="4"/>
  <c r="J63" i="4"/>
  <c r="J62" i="4"/>
  <c r="J61" i="4"/>
  <c r="J60" i="4"/>
  <c r="J59" i="4"/>
  <c r="J58" i="4"/>
  <c r="J57" i="4"/>
  <c r="J56" i="4"/>
  <c r="J55" i="4"/>
  <c r="J54" i="4"/>
  <c r="J53" i="4"/>
  <c r="J52" i="4"/>
  <c r="J51" i="4"/>
  <c r="J50" i="4"/>
  <c r="J49" i="4"/>
  <c r="J48" i="4"/>
  <c r="J47" i="4"/>
  <c r="J46" i="4"/>
  <c r="J45" i="4"/>
  <c r="J35" i="4"/>
  <c r="J36" i="4"/>
  <c r="J37" i="4"/>
  <c r="J38" i="4"/>
  <c r="J39" i="4"/>
  <c r="J40" i="4"/>
  <c r="J41" i="4"/>
  <c r="J42" i="4"/>
  <c r="J34" i="4"/>
  <c r="K84" i="5" l="1"/>
  <c r="I81" i="5"/>
  <c r="K81" i="5" s="1"/>
  <c r="I79" i="5"/>
  <c r="K79" i="5" s="1"/>
  <c r="I80" i="5"/>
  <c r="K80" i="5" s="1"/>
  <c r="I78" i="5"/>
  <c r="K78" i="5" s="1"/>
  <c r="I74" i="5"/>
  <c r="K74" i="5" s="1"/>
  <c r="I75" i="5"/>
  <c r="K75" i="5" s="1"/>
  <c r="I76" i="5"/>
  <c r="K76" i="5" s="1"/>
  <c r="I73" i="5"/>
  <c r="K73" i="5" s="1"/>
  <c r="I44" i="5"/>
  <c r="K44" i="5" s="1"/>
  <c r="I45" i="5"/>
  <c r="K45" i="5" s="1"/>
  <c r="I46" i="5"/>
  <c r="K46" i="5" s="1"/>
  <c r="I47" i="5"/>
  <c r="K47" i="5" s="1"/>
  <c r="I48" i="5"/>
  <c r="K48" i="5" s="1"/>
  <c r="I49" i="5"/>
  <c r="K49" i="5" s="1"/>
  <c r="I50" i="5"/>
  <c r="K50" i="5" s="1"/>
  <c r="I51" i="5"/>
  <c r="K51" i="5" s="1"/>
  <c r="I52" i="5"/>
  <c r="K52" i="5" s="1"/>
  <c r="I53" i="5"/>
  <c r="K53" i="5" s="1"/>
  <c r="I54" i="5"/>
  <c r="K54" i="5" s="1"/>
  <c r="I55" i="5"/>
  <c r="K55" i="5" s="1"/>
  <c r="I56" i="5"/>
  <c r="K56" i="5" s="1"/>
  <c r="I57" i="5"/>
  <c r="K57" i="5" s="1"/>
  <c r="I58" i="5"/>
  <c r="K58" i="5" s="1"/>
  <c r="I59" i="5"/>
  <c r="K59" i="5" s="1"/>
  <c r="I60" i="5"/>
  <c r="K60" i="5" s="1"/>
  <c r="I61" i="5"/>
  <c r="K61" i="5" s="1"/>
  <c r="I62" i="5"/>
  <c r="K62" i="5" s="1"/>
  <c r="I66" i="5"/>
  <c r="K66" i="5" s="1"/>
  <c r="I67" i="5"/>
  <c r="K67" i="5" s="1"/>
  <c r="I68" i="5"/>
  <c r="K68" i="5" s="1"/>
  <c r="I69" i="5"/>
  <c r="K69" i="5" s="1"/>
  <c r="I70" i="5"/>
  <c r="K70" i="5" s="1"/>
  <c r="I43" i="5"/>
  <c r="K43" i="5" s="1"/>
  <c r="I40" i="5"/>
  <c r="K40" i="5" s="1"/>
  <c r="I33" i="5"/>
  <c r="K33" i="5" s="1"/>
  <c r="I34" i="5"/>
  <c r="K34" i="5" s="1"/>
  <c r="I35" i="5"/>
  <c r="K35" i="5" s="1"/>
  <c r="I36" i="5"/>
  <c r="K36" i="5" s="1"/>
  <c r="I38" i="5"/>
  <c r="K38" i="5" s="1"/>
  <c r="I39" i="5"/>
  <c r="K39" i="5" s="1"/>
  <c r="I32" i="5"/>
  <c r="K32" i="5" s="1"/>
  <c r="K95" i="5"/>
  <c r="K94" i="5"/>
  <c r="K93" i="5"/>
  <c r="K92" i="5"/>
  <c r="K91" i="5"/>
  <c r="K90" i="5"/>
  <c r="K89" i="5"/>
  <c r="K88" i="5"/>
  <c r="K87" i="5"/>
  <c r="G29" i="5"/>
  <c r="F29" i="5"/>
  <c r="G28" i="5"/>
  <c r="F28" i="5"/>
  <c r="G27" i="5"/>
  <c r="F27" i="5"/>
  <c r="G22" i="5"/>
  <c r="F22" i="5"/>
  <c r="G21" i="5"/>
  <c r="F21" i="5"/>
  <c r="G20" i="5"/>
  <c r="F20" i="5"/>
  <c r="J105" i="4" l="1"/>
  <c r="I103" i="5" s="1"/>
  <c r="K103" i="5" s="1"/>
  <c r="J100" i="4"/>
  <c r="I98" i="5" s="1"/>
  <c r="K98" i="5" s="1"/>
  <c r="I37" i="5"/>
  <c r="K37" i="5" s="1"/>
  <c r="I23" i="5"/>
  <c r="K23" i="5" s="1"/>
  <c r="I17" i="5"/>
  <c r="K17" i="5" s="1"/>
  <c r="I8" i="5"/>
  <c r="K8" i="5" s="1"/>
  <c r="I9" i="5"/>
  <c r="K9" i="5" s="1"/>
  <c r="I10" i="5"/>
  <c r="K10" i="5" s="1"/>
  <c r="I11" i="5"/>
  <c r="K11" i="5" s="1"/>
  <c r="I12" i="5"/>
  <c r="K12" i="5" s="1"/>
  <c r="I13" i="5"/>
  <c r="K13" i="5" s="1"/>
  <c r="I14" i="5"/>
  <c r="K14" i="5" s="1"/>
  <c r="I15" i="5"/>
  <c r="K15" i="5" s="1"/>
  <c r="I16" i="5"/>
  <c r="K16" i="5" s="1"/>
  <c r="J6" i="4"/>
  <c r="I7" i="5" s="1"/>
  <c r="K7" i="5" s="1"/>
  <c r="I107" i="5" l="1"/>
  <c r="K107" i="5" s="1"/>
  <c r="I106" i="5"/>
  <c r="K106" i="5" s="1"/>
  <c r="I105" i="5"/>
  <c r="K105" i="5" s="1"/>
  <c r="I104" i="5"/>
  <c r="K104" i="5" s="1"/>
  <c r="I102" i="5"/>
  <c r="K102" i="5" s="1"/>
  <c r="I101" i="5"/>
  <c r="K101" i="5" s="1"/>
  <c r="I100" i="5"/>
  <c r="K100" i="5" s="1"/>
  <c r="I99" i="5"/>
  <c r="K99" i="5" s="1"/>
  <c r="I26" i="5"/>
  <c r="K26" i="5" s="1"/>
  <c r="I29" i="5"/>
  <c r="K29" i="5" s="1"/>
  <c r="I28" i="5"/>
  <c r="K28" i="5" s="1"/>
  <c r="I27" i="5"/>
  <c r="K27" i="5" s="1"/>
  <c r="I20" i="5"/>
  <c r="K20" i="5" s="1"/>
  <c r="I21" i="5"/>
  <c r="K21" i="5" s="1"/>
  <c r="I22" i="5"/>
  <c r="K22" i="5" s="1"/>
  <c r="I19" i="5"/>
  <c r="K19" i="5" s="1"/>
  <c r="K109" i="5" l="1"/>
</calcChain>
</file>

<file path=xl/sharedStrings.xml><?xml version="1.0" encoding="utf-8"?>
<sst xmlns="http://schemas.openxmlformats.org/spreadsheetml/2006/main" count="670" uniqueCount="243">
  <si>
    <t xml:space="preserve"> 5.1. - Prestations d’entrée</t>
  </si>
  <si>
    <t>Code UO</t>
  </si>
  <si>
    <t xml:space="preserve">Description </t>
  </si>
  <si>
    <t>Type</t>
  </si>
  <si>
    <t>Composant</t>
  </si>
  <si>
    <t>Type de prix</t>
  </si>
  <si>
    <t>Prix (€ HT)</t>
  </si>
  <si>
    <t>Prix (€ TTC)</t>
  </si>
  <si>
    <t>5.1.1 - Initialisation de l’accord-cadre</t>
  </si>
  <si>
    <t>Forfait</t>
  </si>
  <si>
    <t xml:space="preserve">5.1.2 - Provisionnement d’environnement chez le Titulaire </t>
  </si>
  <si>
    <t>Machine virtuelle (VM</t>
  </si>
  <si>
    <t>Cœur de processeur virtuel</t>
  </si>
  <si>
    <t>Prix unitaire du cœur</t>
  </si>
  <si>
    <t>Taille mémoire</t>
  </si>
  <si>
    <t>Taille de stockage</t>
  </si>
  <si>
    <t>Taille de rétention des sauvegardes</t>
  </si>
  <si>
    <t>Conteneur</t>
  </si>
  <si>
    <t xml:space="preserve">Forfait trimestriel </t>
  </si>
  <si>
    <t>C'1</t>
  </si>
  <si>
    <t>Connaissance de l'application</t>
  </si>
  <si>
    <t>C'2.1</t>
  </si>
  <si>
    <t>C'2.2</t>
  </si>
  <si>
    <t>C'2.3</t>
  </si>
  <si>
    <t>C1</t>
  </si>
  <si>
    <t>C2.1</t>
  </si>
  <si>
    <t>C2.2</t>
  </si>
  <si>
    <t>C2.3</t>
  </si>
  <si>
    <t>5.2. - Prestations préalables à la réalisation</t>
  </si>
  <si>
    <t>Type de Prix</t>
  </si>
  <si>
    <t>5.2.1 - Études complémentaires</t>
  </si>
  <si>
    <t>Simple</t>
  </si>
  <si>
    <t>Moyen</t>
  </si>
  <si>
    <t>Elevée</t>
  </si>
  <si>
    <t>Très élevée</t>
  </si>
  <si>
    <t>5.2.3 - Réalisation d'une maquette dynamique</t>
  </si>
  <si>
    <t xml:space="preserve">base par maquette </t>
  </si>
  <si>
    <t xml:space="preserve">Forfait de base par maquette </t>
  </si>
  <si>
    <t>Ecran d’une maquette</t>
  </si>
  <si>
    <t>Forfait par écran</t>
  </si>
  <si>
    <t>5.3. - Prestations de maintien en conditions opérationnelles</t>
  </si>
  <si>
    <t>5.3.5 - Support de niveau 2</t>
  </si>
  <si>
    <t>5.3.6 - Support de niveau 3 et maintenance corrective</t>
  </si>
  <si>
    <t xml:space="preserve">Prestations  en jours et heures ouvrés standards </t>
  </si>
  <si>
    <t>Forfait astreinte journalière en jour ouvré (nuit)</t>
  </si>
  <si>
    <t>Forfait astreinte journalière en jour non ouvré (samedi, dimanche ou jour férié), en journée</t>
  </si>
  <si>
    <t>Forfait astreinte journalière en jour non ouvré (samedi, dimanche ou jour férié), en horaire de nuit</t>
  </si>
  <si>
    <t>5.3.7 - Réalisation des améliorations mineures (AMI)</t>
  </si>
  <si>
    <t>5.3.8 - Veille du maintien en condition de sécurité</t>
  </si>
  <si>
    <t>Forfait trimestriel</t>
  </si>
  <si>
    <t>5.3.9 - Maintien de l’intégration des données (MID)</t>
  </si>
  <si>
    <t>5.3.10 - Maintenance adaptative : migration d’un composant applicatif</t>
  </si>
  <si>
    <t>5.3.10 -	Maintenance adaptative : changement d’un système d’exploitation</t>
  </si>
  <si>
    <t>5.4. - Prestations de réalisation</t>
  </si>
  <si>
    <t>5.4.1	Migration, reprise des données, Gestion de la reprise de données</t>
  </si>
  <si>
    <t>5.4.2 - Développement en cycle en V</t>
  </si>
  <si>
    <t>Développement en approche agile / 5.4.3.1 - Cadrage de la phase de calibrage</t>
  </si>
  <si>
    <t>Forfait Unique par application / module</t>
  </si>
  <si>
    <t>Développement en approche agile / 5.4.3.2 - Phase de Calibrage</t>
  </si>
  <si>
    <t>Développement en approche agile / 5.4.3.3 - Enrichissement des US/Enablers</t>
  </si>
  <si>
    <t xml:space="preserve">Développement en approche agile / 5.4.3.4 - Réalisation d’un incrément de la phase opérationnelle </t>
  </si>
  <si>
    <t>5.5. - Prestations d’assistance</t>
  </si>
  <si>
    <t>5.5.1	Assistance à l’installation et l’exploitation d’une application</t>
  </si>
  <si>
    <t>Forfait journalier</t>
  </si>
  <si>
    <t>5.5.2 - Rétro-documentation</t>
  </si>
  <si>
    <t xml:space="preserve">5.5.3 - Travaux spéciaux </t>
  </si>
  <si>
    <t>5.5.4 - Assistance à l’étude de migration vers le cloud</t>
  </si>
  <si>
    <r>
      <rPr>
        <strike/>
        <sz val="11"/>
        <color theme="1"/>
        <rFont val="Calibri"/>
        <family val="2"/>
        <scheme val="minor"/>
      </rPr>
      <t>C</t>
    </r>
    <r>
      <rPr>
        <sz val="11"/>
        <color theme="1"/>
        <rFont val="Calibri"/>
        <family val="2"/>
        <scheme val="minor"/>
      </rPr>
      <t xml:space="preserve">omplexe </t>
    </r>
  </si>
  <si>
    <t>5.5.5 -	Assistance à la réalisation d’une étude d’architecture</t>
  </si>
  <si>
    <t>5.5.6.	Assistance à la mise à disposition / exploitation de la plateforme de développement et d’intégration continue</t>
  </si>
  <si>
    <t xml:space="preserve">Forfait </t>
  </si>
  <si>
    <t xml:space="preserve">Complexe </t>
  </si>
  <si>
    <t>5.6  : Prestations de sortie</t>
  </si>
  <si>
    <t>Base SN2</t>
  </si>
  <si>
    <t>Qtés</t>
  </si>
  <si>
    <t>TOTAL (€ TTC)</t>
  </si>
  <si>
    <t>Forfait de traitement d’un lot de tickets supplémentaires (60 Tickets)</t>
  </si>
  <si>
    <t>Forfait de traitement d’un lot de tickets supplémentaires SN3 (30 Tickets)</t>
  </si>
  <si>
    <t>Forfait trimestriel  (15 Tickets)</t>
  </si>
  <si>
    <t>Forfait de traiement d'un lot de tickets supplémentaires (5 Tickets)</t>
  </si>
  <si>
    <t>Forfait trimestriel MID, en période standard (5 Tickets)</t>
  </si>
  <si>
    <t>Total (€ TTC)</t>
  </si>
  <si>
    <t>INSTRUCTIONS POUR LE RENSEIGNEMENT DE L'ANNEXE FINANCIERE</t>
  </si>
  <si>
    <t xml:space="preserve">Onglet 1 </t>
  </si>
  <si>
    <t xml:space="preserve">Instructions - Consignes générales </t>
  </si>
  <si>
    <t>Onglet 2</t>
  </si>
  <si>
    <t>Onglet 3</t>
  </si>
  <si>
    <t>Onglet 4</t>
  </si>
  <si>
    <t>Table des profils</t>
  </si>
  <si>
    <t xml:space="preserve">Uniquement l'ensemble des cellules "jaunes" sont à remplir  </t>
  </si>
  <si>
    <t>Famille de prestation</t>
  </si>
  <si>
    <t>Profils (*)</t>
  </si>
  <si>
    <t>Niveau de qualification dans le poste</t>
  </si>
  <si>
    <t xml:space="preserve">Dans les locaux de l'Administration </t>
  </si>
  <si>
    <t>Dans les locaux du titulaire</t>
  </si>
  <si>
    <t>Direction de projet</t>
  </si>
  <si>
    <t>Directeur de projets</t>
  </si>
  <si>
    <t>Expert</t>
  </si>
  <si>
    <t>Entre 5 ans et 10 ans</t>
  </si>
  <si>
    <t>Expert sénior</t>
  </si>
  <si>
    <t>Supérieur à 10 ans</t>
  </si>
  <si>
    <t>Coordination et gestion de projet</t>
  </si>
  <si>
    <t>Chef de projet maitrise d’œuvre</t>
  </si>
  <si>
    <t>Confirmé</t>
  </si>
  <si>
    <t>Entre 2 ans et 5 ans</t>
  </si>
  <si>
    <t>Conception d’architecture Technique et Fonctionnelle</t>
  </si>
  <si>
    <t>Architecte technique</t>
  </si>
  <si>
    <t>Débutant</t>
  </si>
  <si>
    <t>Entre 6 mois et 2 ans</t>
  </si>
  <si>
    <t>Entre 5 ans et 9  ans</t>
  </si>
  <si>
    <t>Consultant en systèmes d’information</t>
  </si>
  <si>
    <t>Urbaniste des systèmes d’information</t>
  </si>
  <si>
    <t>Sécurité</t>
  </si>
  <si>
    <t>Expert en cybersécurité</t>
  </si>
  <si>
    <t>Cycle de vie des applications</t>
  </si>
  <si>
    <t>Concepteur - développeur</t>
  </si>
  <si>
    <t>Testeur</t>
  </si>
  <si>
    <t>Intégrateur d’applications</t>
  </si>
  <si>
    <t>Paramétreur de progiciels</t>
  </si>
  <si>
    <t>Administrateur de bases de données</t>
  </si>
  <si>
    <t>Développement agile</t>
  </si>
  <si>
    <t>RTE</t>
  </si>
  <si>
    <t>Scrum Master</t>
  </si>
  <si>
    <t>Architecte de squad</t>
  </si>
  <si>
    <t>Business Analyst / Concepteur Fonctionnel</t>
  </si>
  <si>
    <t>Analyste Technique / Concepteur Technique</t>
  </si>
  <si>
    <t>Développeur</t>
  </si>
  <si>
    <t>(*) extrait du CIGREF</t>
  </si>
  <si>
    <t>5.4.1	Migration, reprise des données, gestion de la reprise de données</t>
  </si>
  <si>
    <t>Elevé</t>
  </si>
  <si>
    <t xml:space="preserve">Forfait pour un  Story Point </t>
  </si>
  <si>
    <t xml:space="preserve">Forfait pour une US/eUS </t>
  </si>
  <si>
    <t xml:space="preserve">Forfait pour un Story Point </t>
  </si>
  <si>
    <t xml:space="preserve"> Forfait </t>
  </si>
  <si>
    <t>Sur devis</t>
  </si>
  <si>
    <t>Prestation complémentaire (3 mois)</t>
  </si>
  <si>
    <r>
      <rPr>
        <sz val="11"/>
        <rFont val="Calibri"/>
        <family val="2"/>
        <scheme val="minor"/>
      </rPr>
      <t>Base</t>
    </r>
    <r>
      <rPr>
        <b/>
        <sz val="11"/>
        <rFont val="Calibri"/>
        <family val="2"/>
        <scheme val="minor"/>
      </rPr>
      <t xml:space="preserve"> </t>
    </r>
    <r>
      <rPr>
        <sz val="11"/>
        <rFont val="Calibri"/>
        <family val="2"/>
        <scheme val="minor"/>
      </rPr>
      <t>tarifaire d'une prise en mains SN3 + maintenance corrective</t>
    </r>
  </si>
  <si>
    <t>Base tarifaire d'une prise en mains SN2</t>
  </si>
  <si>
    <t>Forfait de traitement d’un lot de 5 tickets de Maintenance corrective hors plage standard</t>
  </si>
  <si>
    <t>Forfait de traitement d’un lot de 5 tickets de MID hors plage standard</t>
  </si>
  <si>
    <t>Charge MCO annuelle existante/estimée</t>
  </si>
  <si>
    <t>C1.1</t>
  </si>
  <si>
    <t>C1.2</t>
  </si>
  <si>
    <t>C1.3</t>
  </si>
  <si>
    <t>C1.4</t>
  </si>
  <si>
    <t>Application du coefficient d'ajustement fixé au CCTP</t>
  </si>
  <si>
    <t>C'1.2</t>
  </si>
  <si>
    <t>C'1.1</t>
  </si>
  <si>
    <t>C'1.3</t>
  </si>
  <si>
    <t>C'1.4</t>
  </si>
  <si>
    <t>Forfait de traitement d’un lot de tickets supplémentaires de Maintenance corrective (30 tickets)</t>
  </si>
  <si>
    <t xml:space="preserve">Lot de tickets supplémentaires (2 Tickets) </t>
  </si>
  <si>
    <t>R1.1</t>
  </si>
  <si>
    <t>R1.2</t>
  </si>
  <si>
    <t>R1.3</t>
  </si>
  <si>
    <t>R1.4</t>
  </si>
  <si>
    <r>
      <rPr>
        <sz val="11"/>
        <rFont val="Calibri"/>
        <family val="2"/>
        <scheme val="minor"/>
      </rPr>
      <t>Base</t>
    </r>
    <r>
      <rPr>
        <b/>
        <sz val="11"/>
        <rFont val="Calibri"/>
        <family val="2"/>
        <scheme val="minor"/>
      </rPr>
      <t xml:space="preserve"> </t>
    </r>
    <r>
      <rPr>
        <sz val="11"/>
        <rFont val="Calibri"/>
        <family val="2"/>
        <scheme val="minor"/>
      </rPr>
      <t>tarifaire d'une réversibilité SN3 + maintenance corrective</t>
    </r>
  </si>
  <si>
    <t>Base tarifaire d'une réversibilité SN2</t>
  </si>
  <si>
    <t>Charge MCO SN3 annuelle existante/estimée</t>
  </si>
  <si>
    <t>R'1.1</t>
  </si>
  <si>
    <t>R'1.2</t>
  </si>
  <si>
    <t>R'1.3</t>
  </si>
  <si>
    <t>R'1.4</t>
  </si>
  <si>
    <r>
      <rPr>
        <sz val="11"/>
        <rFont val="Calibri"/>
        <family val="2"/>
        <scheme val="minor"/>
      </rPr>
      <t>Base</t>
    </r>
    <r>
      <rPr>
        <b/>
        <sz val="11"/>
        <rFont val="Calibri"/>
        <family val="2"/>
        <scheme val="minor"/>
      </rPr>
      <t xml:space="preserve"> </t>
    </r>
    <r>
      <rPr>
        <sz val="11"/>
        <rFont val="Calibri"/>
        <family val="2"/>
        <scheme val="minor"/>
      </rPr>
      <t>tarifaire d'une prise en mains SN3 et Maintenance corrective</t>
    </r>
  </si>
  <si>
    <t>Charge MCO annuelle estimée / Connaissance de l'application</t>
  </si>
  <si>
    <t>Cas Simulés au DQE</t>
  </si>
  <si>
    <t>CAS 1 : C1 * C'2.3</t>
  </si>
  <si>
    <t>CAS 2 : C1.1 * C2.2</t>
  </si>
  <si>
    <t xml:space="preserve">CAS 3 : C1.2 * C2.3 </t>
  </si>
  <si>
    <t>CAS 4 : C1.3 * C2.1</t>
  </si>
  <si>
    <t>CAS 1 : C'1 * C'2.2</t>
  </si>
  <si>
    <t>CAS 2 : C'1.1 * C'2.3</t>
  </si>
  <si>
    <t xml:space="preserve">CAS 3 : C'1.2 * C'2.1 </t>
  </si>
  <si>
    <t>CAS 4 : C'1.3 * C'2.2</t>
  </si>
  <si>
    <t>Coefficient pondérateur</t>
  </si>
  <si>
    <t>Base SN3 et Maintenance corrective</t>
  </si>
  <si>
    <t>Charge MCO SN3 annuelle constatée</t>
  </si>
  <si>
    <t>Charge MCO SN2 annuelle constatée</t>
  </si>
  <si>
    <t>5.6.	Réversibilité en fin d’accord-cadre  (support de niveau 3 et maintenance corrective)</t>
  </si>
  <si>
    <t>5.6.	Réversibilité en fin d’accord-cadre  (support de niveau 2)</t>
  </si>
  <si>
    <t>UO5.1-2-PROV</t>
  </si>
  <si>
    <t>UO5.1.3-PEM</t>
  </si>
  <si>
    <t>UO5.2.1-ETU</t>
  </si>
  <si>
    <t>UO5.2.2-POC</t>
  </si>
  <si>
    <t>UO5.2.3-MAQ</t>
  </si>
  <si>
    <t>UO5.3.5-SN2</t>
  </si>
  <si>
    <t>UO5.3.6-SN3</t>
  </si>
  <si>
    <t>UO5.3.7-AMI</t>
  </si>
  <si>
    <t>UO5.3.8-SECU</t>
  </si>
  <si>
    <t>UO5.3.10-MIG</t>
  </si>
  <si>
    <t>UO5.3.10-OS</t>
  </si>
  <si>
    <t>UO5.5.5-ASSARCH</t>
  </si>
  <si>
    <t>UO5.5.6-ASSCICD</t>
  </si>
  <si>
    <t>UO5.5.4-ASSMIG</t>
  </si>
  <si>
    <t>UO5.5.3-ASSTS</t>
  </si>
  <si>
    <t>UO5.5.2-ASSDOC</t>
  </si>
  <si>
    <t>UO5.5.1-ASSINS</t>
  </si>
  <si>
    <t>UO5.4.1-REP</t>
  </si>
  <si>
    <t>UO5.4.2-REALV</t>
  </si>
  <si>
    <t>UO5.1.1-INIT</t>
  </si>
  <si>
    <t>UO5.1.2-PROV</t>
  </si>
  <si>
    <t>5.3.10 - Maintenance adaptative : mise à jour d’un composant applicatif</t>
  </si>
  <si>
    <t>UO5.3.9-MID</t>
  </si>
  <si>
    <t>UO5.3.10-COM</t>
  </si>
  <si>
    <t>UO5.6.-REVERSSN3</t>
  </si>
  <si>
    <t>UO5.6.-REVERSSN2</t>
  </si>
  <si>
    <t>UO5.6-REVERSSN3</t>
  </si>
  <si>
    <t>UO5.6-REVERSSN2</t>
  </si>
  <si>
    <t>Forfait de traitement d'un lot de tickets supplémentaires (5 Tickets)</t>
  </si>
  <si>
    <t>5.6. Réversibilité en fin d'accord-cadre (support de niveau 3 et maintenance corrective)</t>
  </si>
  <si>
    <t>Niveau de complexité</t>
  </si>
  <si>
    <t>MINISTERE DE LA JUSTICE/SG/DNUM
ANNEXE FINANCIERE A l'ACTE D'ENGAGEMENT (Annexe 1 AE)</t>
  </si>
  <si>
    <t>BPU - Bordereau des prix unitaires</t>
  </si>
  <si>
    <r>
      <t xml:space="preserve">1)  </t>
    </r>
    <r>
      <rPr>
        <b/>
        <sz val="10"/>
        <rFont val="Marianne"/>
      </rPr>
      <t xml:space="preserve">Bordereau des prix unitaires (BPU) et table des profils : </t>
    </r>
    <r>
      <rPr>
        <sz val="10"/>
        <rFont val="Marianne"/>
      </rPr>
      <t xml:space="preserve">
Le candidat doit renseigner entièrement le BPU et la table des profils. Seules doivent être complétées les cellules de couleur</t>
    </r>
    <r>
      <rPr>
        <u/>
        <sz val="10"/>
        <rFont val="Marianne"/>
      </rPr>
      <t xml:space="preserve"> JAUNE</t>
    </r>
    <r>
      <rPr>
        <sz val="10"/>
        <rFont val="Marianne"/>
      </rPr>
      <t xml:space="preserve">  des </t>
    </r>
    <r>
      <rPr>
        <b/>
        <sz val="10"/>
        <rFont val="Marianne"/>
      </rPr>
      <t>onglets "2 - BPU" et "3 - Table des profils".</t>
    </r>
    <r>
      <rPr>
        <sz val="10"/>
        <rFont val="Marianne"/>
      </rPr>
      <t xml:space="preserve">
Si la prestation est effectuée à titre gratuit, renseignez expressément "0" (ZERO)
Les prix proposés par le candidat doivent tenir compte du niveaux de complexité, des livrables et des délais de réalisation indiqués au CCTP du présent marché. 
2)</t>
    </r>
    <r>
      <rPr>
        <b/>
        <sz val="10"/>
        <rFont val="Marianne"/>
      </rPr>
      <t xml:space="preserve"> Détail quantitatif estimatif (DQE) : 
</t>
    </r>
    <r>
      <rPr>
        <sz val="10"/>
        <rFont val="Marianne"/>
      </rPr>
      <t xml:space="preserve">Le DQE est non contractuel, mais reflète une tendance prévisionnelle, sur 4 ans, des prestations à réaliser.
Il est n'est pas à compléter par les candidats.
</t>
    </r>
    <r>
      <rPr>
        <b/>
        <sz val="10"/>
        <rFont val="Marianne"/>
      </rPr>
      <t xml:space="preserve">
</t>
    </r>
    <r>
      <rPr>
        <sz val="10"/>
        <rFont val="Marianne"/>
      </rPr>
      <t xml:space="preserve">3) </t>
    </r>
    <r>
      <rPr>
        <b/>
        <sz val="10"/>
        <rFont val="Marianne"/>
      </rPr>
      <t>Formalisme :</t>
    </r>
    <r>
      <rPr>
        <sz val="10"/>
        <rFont val="Marianne"/>
      </rPr>
      <t xml:space="preserve">
Le formalisme de ce fichier doit être respecté.  La modification de l'annexe AE 1, autrement dit l'ajout et/ou la suppression de colonne/ligne, n'est pas autorisée, sauf cas contraire spécifié. 
Des formules et calculs automatiques sont prévus pour faciliter le renseignement du document. Toutefois, le candidat doit s'assurer de l'exactitude des montants indiqués.</t>
    </r>
    <r>
      <rPr>
        <i/>
        <sz val="10"/>
        <rFont val="Marianne"/>
      </rPr>
      <t xml:space="preserve"> Il lui appartient de signaler explicitement toute éventuelle erreur matérielle</t>
    </r>
    <r>
      <rPr>
        <sz val="10"/>
        <rFont val="Marianne"/>
      </rPr>
      <t xml:space="preserve">. Il est porté à l’attention du candidat que dans le cas où des erreurs purement matérielles affectant des formules de tableur (par ex : Excel) - en termes de multiplication, d’addition ou de report de données - seraient constatées entre les indications portées sur le bordereau des prix unitaires et le détail quantitatif estimatif, le bordereau des prix unitaires prévaudra et le montant du détail quantitatif estimatif sera rectifié en conséquence par l’Administration. 
L'annexe financière est insérée dans l'offre du candidat au format tableur.
</t>
    </r>
  </si>
  <si>
    <t xml:space="preserve">DQE - Détail quantitatif estimatif </t>
  </si>
  <si>
    <t>Forfait sur devis sur la base des tarifs journaliers  (TJ) renseignés dans la table des profils</t>
  </si>
  <si>
    <t xml:space="preserve">Forfait sur devis sur la base des tarifs journaliers renseignés dans la table des profils  </t>
  </si>
  <si>
    <t xml:space="preserve">Forfait sur devis sur la base des tarifs journaliers  renseignés dans la table des profils  </t>
  </si>
  <si>
    <t>Tarif Journalier (en € HT)</t>
  </si>
  <si>
    <t>TOTAL DQE en € TTC</t>
  </si>
  <si>
    <t xml:space="preserve">5.1.3 - Prise en mains en vue de réaliser le support de niveau 2 </t>
  </si>
  <si>
    <t xml:space="preserve">5.1.3 - Prise en mains en vue de réaliser le support de niveau 3 et la maintenance corrective seuls </t>
  </si>
  <si>
    <t>Forfait de traitement d’un lot de tickets SN3 sur les développements réalisés par l’équipe interne du Minstère de la Justice</t>
  </si>
  <si>
    <t>Forfait de traitement d’un lot de tickets SN3 sur les développements réalisés par l’équipe interne du Ministère de la Justice ( 30 tickets)</t>
  </si>
  <si>
    <t>Forfait  journalier</t>
  </si>
  <si>
    <r>
      <t>Accord-cadre relatif au développement et au maintien en condition opérationnelle (MCO) des outils informatiques composant le Système d’Information du domaine DACS et autres applications du civil
Annexe</t>
    </r>
    <r>
      <rPr>
        <b/>
        <sz val="12"/>
        <rFont val="Marianne"/>
      </rPr>
      <t xml:space="preserve"> financière à l'ac</t>
    </r>
    <r>
      <rPr>
        <b/>
        <sz val="12"/>
        <color theme="1"/>
        <rFont val="Marianne"/>
      </rPr>
      <t>te d'engagement - Bordereau des Prix Unitaires (BPU)</t>
    </r>
  </si>
  <si>
    <t>Accord-cadre relatif au développement et au maintien en condition opérationnelle (MCO) des outils informatiques composant le Système d’Information du domaine DACS et autres applications du civil
Annexe financière à l'acte d'engagement - Table des profils</t>
  </si>
  <si>
    <t>Accord-cadre relatif au développement et au maintien en condition opérationnelle (MCO) des outils informatiques composant le Système d’Information du domaine DACS et autres applications du civil
Détail quantitatif estimatif (DQE) - Non contractuel</t>
  </si>
  <si>
    <t xml:space="preserve">UX/UI Designer </t>
  </si>
  <si>
    <t>Forfait trimestriel "Socle SN2 : volume de 140 tickets</t>
  </si>
  <si>
    <t>Forfait trimestriel « Socle SN2 » : volume de 200 tickets</t>
  </si>
  <si>
    <t>Forfait trimestriel « Socle SN2 » : volume de 260 tickets</t>
  </si>
  <si>
    <t>Forfait trimestriel « Socle SN3 » : volume de 70 Tickets</t>
  </si>
  <si>
    <t>Forfait trimestriel « Socle SN3 » : volume de 100 Tickets</t>
  </si>
  <si>
    <t>Forfait trimestriel « Socle SN3 » : volume de 130 Tickets</t>
  </si>
  <si>
    <t>UO5.4.3.1-PHCAV</t>
  </si>
  <si>
    <t>UO5.4.3.2-CADRV</t>
  </si>
  <si>
    <t>UO5.4.3.3-ENRUS</t>
  </si>
  <si>
    <t>UO5.4.3.4-REINC</t>
  </si>
  <si>
    <t>Prix unitaire du Gb</t>
  </si>
  <si>
    <t xml:space="preserve">5.2.2 - Réalisation d'une preuve de concept « POC » (Proof Of Concept) </t>
  </si>
  <si>
    <t>Prestations complémentaires hors de la plage standard en HNO et/ou JNO</t>
  </si>
  <si>
    <t>Accord-cadre relatif au développement et au maintien en condition opérationnelle (MCO) des outils informatiques composant le Système d’Information du domaine DACS et autres applications du civil
25_DOMAINE_CIVIL_LOT_2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</si>
</sst>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_ ;\-#,##0.00\ "/>
  </numFmts>
  <fonts count="28"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1"/>
      <color theme="1"/>
      <name val="Marianne"/>
    </font>
    <font>
      <b/>
      <sz val="11"/>
      <color theme="7" tint="0.39997558519241921"/>
      <name val="Calibri"/>
      <family val="2"/>
      <scheme val="minor"/>
    </font>
    <font>
      <b/>
      <sz val="11"/>
      <name val="Calibri"/>
      <family val="2"/>
      <scheme val="minor"/>
    </font>
    <font>
      <sz val="11"/>
      <name val="Calibri"/>
      <family val="2"/>
      <scheme val="minor"/>
    </font>
    <font>
      <strike/>
      <sz val="11"/>
      <color theme="1"/>
      <name val="Calibri"/>
      <family val="2"/>
      <scheme val="minor"/>
    </font>
    <font>
      <i/>
      <sz val="11"/>
      <color rgb="FF7F7F7F"/>
      <name val="Calibri"/>
      <family val="2"/>
      <scheme val="minor"/>
    </font>
    <font>
      <b/>
      <sz val="10"/>
      <color rgb="FF000000"/>
      <name val="Marianne"/>
      <family val="3"/>
      <charset val="1"/>
    </font>
    <font>
      <sz val="10"/>
      <color rgb="FF000000"/>
      <name val="Marianne"/>
      <family val="3"/>
      <charset val="1"/>
    </font>
    <font>
      <b/>
      <sz val="14"/>
      <color theme="4" tint="-0.249977111117893"/>
      <name val="Arial"/>
      <family val="2"/>
    </font>
    <font>
      <b/>
      <sz val="10"/>
      <color indexed="8"/>
      <name val="Arial"/>
      <family val="2"/>
    </font>
    <font>
      <sz val="10"/>
      <name val="Arial"/>
      <family val="2"/>
    </font>
    <font>
      <sz val="10"/>
      <color theme="1"/>
      <name val="Arial"/>
      <family val="2"/>
    </font>
    <font>
      <b/>
      <sz val="10"/>
      <color theme="1"/>
      <name val="Arial"/>
      <family val="2"/>
    </font>
    <font>
      <sz val="10"/>
      <color indexed="8"/>
      <name val="Arial"/>
      <family val="2"/>
    </font>
    <font>
      <b/>
      <sz val="12"/>
      <color theme="1"/>
      <name val="Marianne"/>
    </font>
    <font>
      <sz val="12"/>
      <color theme="1"/>
      <name val="Calibri"/>
      <family val="2"/>
      <scheme val="minor"/>
    </font>
    <font>
      <b/>
      <sz val="11"/>
      <color rgb="FFFF0000"/>
      <name val="Calibri"/>
      <family val="2"/>
      <scheme val="minor"/>
    </font>
    <font>
      <b/>
      <sz val="12"/>
      <name val="Marianne"/>
    </font>
    <font>
      <sz val="10"/>
      <name val="Marianne"/>
    </font>
    <font>
      <b/>
      <sz val="10"/>
      <name val="Marianne"/>
    </font>
    <font>
      <u/>
      <sz val="10"/>
      <name val="Marianne"/>
    </font>
    <font>
      <i/>
      <sz val="10"/>
      <name val="Marianne"/>
    </font>
    <font>
      <b/>
      <sz val="11"/>
      <name val="Marianne"/>
    </font>
  </fonts>
  <fills count="12">
    <fill>
      <patternFill patternType="none"/>
    </fill>
    <fill>
      <patternFill patternType="gray125"/>
    </fill>
    <fill>
      <patternFill patternType="solid">
        <fgColor theme="4"/>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D9E1F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theme="2" tint="-0.249977111117893"/>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diagonal/>
    </border>
    <border>
      <left style="thin">
        <color indexed="64"/>
      </left>
      <right/>
      <top/>
      <bottom/>
      <diagonal/>
    </border>
    <border>
      <left style="thin">
        <color auto="1"/>
      </left>
      <right style="thin">
        <color auto="1"/>
      </right>
      <top/>
      <bottom style="thin">
        <color auto="1"/>
      </bottom>
      <diagonal/>
    </border>
    <border>
      <left style="thin">
        <color indexed="64"/>
      </left>
      <right/>
      <top/>
      <bottom style="thin">
        <color indexed="64"/>
      </bottom>
      <diagonal/>
    </border>
    <border>
      <left/>
      <right/>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theme="9" tint="-0.249977111117893"/>
      </left>
      <right style="thick">
        <color theme="9" tint="-0.24994659260841701"/>
      </right>
      <top style="thick">
        <color theme="9" tint="-0.24994659260841701"/>
      </top>
      <bottom style="thick">
        <color theme="9" tint="-0.24994659260841701"/>
      </bottom>
      <diagonal/>
    </border>
    <border>
      <left style="thin">
        <color theme="9" tint="-0.249977111117893"/>
      </left>
      <right/>
      <top style="thick">
        <color theme="9" tint="-0.24994659260841701"/>
      </top>
      <bottom style="thick">
        <color theme="9" tint="-0.24994659260841701"/>
      </bottom>
      <diagonal/>
    </border>
    <border>
      <left style="thin">
        <color theme="9" tint="-0.499984740745262"/>
      </left>
      <right/>
      <top/>
      <bottom/>
      <diagonal/>
    </border>
    <border>
      <left style="thin">
        <color indexed="64"/>
      </left>
      <right/>
      <top style="thin">
        <color theme="9" tint="-0.24994659260841701"/>
      </top>
      <bottom/>
      <diagonal/>
    </border>
    <border>
      <left style="thin">
        <color auto="1"/>
      </left>
      <right style="thin">
        <color auto="1"/>
      </right>
      <top style="thin">
        <color auto="1"/>
      </top>
      <bottom style="medium">
        <color auto="1"/>
      </bottom>
      <diagonal/>
    </border>
    <border>
      <left style="thin">
        <color indexed="64"/>
      </left>
      <right/>
      <top/>
      <bottom style="medium">
        <color auto="1"/>
      </bottom>
      <diagonal/>
    </border>
    <border>
      <left/>
      <right/>
      <top/>
      <bottom style="medium">
        <color auto="1"/>
      </bottom>
      <diagonal/>
    </border>
    <border>
      <left style="thin">
        <color indexed="64"/>
      </left>
      <right/>
      <top style="thin">
        <color indexed="64"/>
      </top>
      <bottom style="medium">
        <color auto="1"/>
      </bottom>
      <diagonal/>
    </border>
    <border>
      <left/>
      <right style="thin">
        <color indexed="64"/>
      </right>
      <top style="thin">
        <color indexed="64"/>
      </top>
      <bottom style="medium">
        <color auto="1"/>
      </bottom>
      <diagonal/>
    </border>
    <border>
      <left style="thin">
        <color auto="1"/>
      </left>
      <right style="thin">
        <color auto="1"/>
      </right>
      <top/>
      <bottom style="medium">
        <color auto="1"/>
      </bottom>
      <diagonal/>
    </border>
    <border>
      <left/>
      <right style="thin">
        <color indexed="64"/>
      </right>
      <top/>
      <bottom style="medium">
        <color auto="1"/>
      </bottom>
      <diagonal/>
    </border>
    <border>
      <left style="thin">
        <color auto="1"/>
      </left>
      <right style="thin">
        <color auto="1"/>
      </right>
      <top style="medium">
        <color auto="1"/>
      </top>
      <bottom/>
      <diagonal/>
    </border>
    <border>
      <left style="thin">
        <color auto="1"/>
      </left>
      <right style="thin">
        <color auto="1"/>
      </right>
      <top style="medium">
        <color auto="1"/>
      </top>
      <bottom style="thin">
        <color auto="1"/>
      </bottom>
      <diagonal/>
    </border>
  </borders>
  <cellStyleXfs count="7">
    <xf numFmtId="0" fontId="0" fillId="0" borderId="0"/>
    <xf numFmtId="44" fontId="1" fillId="0" borderId="0" applyFont="0" applyFill="0" applyBorder="0" applyAlignment="0" applyProtection="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0" fillId="0" borderId="0" applyNumberFormat="0" applyFill="0" applyBorder="0" applyAlignment="0" applyProtection="0"/>
  </cellStyleXfs>
  <cellXfs count="313">
    <xf numFmtId="0" fontId="0" fillId="0" borderId="0" xfId="0"/>
    <xf numFmtId="0" fontId="7" fillId="3" borderId="1" xfId="0" applyFont="1" applyFill="1" applyBorder="1" applyAlignment="1">
      <alignment horizontal="center" vertical="center"/>
    </xf>
    <xf numFmtId="44" fontId="7" fillId="3" borderId="1" xfId="0" applyNumberFormat="1" applyFont="1" applyFill="1" applyBorder="1" applyAlignment="1">
      <alignment horizontal="center" vertical="center"/>
    </xf>
    <xf numFmtId="0" fontId="0" fillId="0" borderId="0" xfId="0" applyAlignment="1">
      <alignment horizontal="center" vertical="center"/>
    </xf>
    <xf numFmtId="0" fontId="3" fillId="3" borderId="5" xfId="0" applyFont="1" applyFill="1" applyBorder="1" applyAlignment="1">
      <alignment horizontal="center" vertical="center" wrapText="1"/>
    </xf>
    <xf numFmtId="44" fontId="0" fillId="4" borderId="1" xfId="1" applyFont="1" applyFill="1" applyBorder="1" applyAlignment="1">
      <alignment horizontal="center" vertical="center"/>
    </xf>
    <xf numFmtId="0" fontId="8" fillId="5" borderId="1" xfId="0" applyFont="1" applyFill="1" applyBorder="1" applyAlignment="1">
      <alignment horizontal="center" vertical="center" wrapText="1"/>
    </xf>
    <xf numFmtId="44" fontId="0" fillId="4" borderId="1" xfId="0" applyNumberFormat="1" applyFill="1" applyBorder="1" applyAlignment="1">
      <alignment vertical="center"/>
    </xf>
    <xf numFmtId="0" fontId="0" fillId="5" borderId="1" xfId="0" applyFill="1" applyBorder="1" applyAlignment="1">
      <alignment horizontal="center" vertical="center"/>
    </xf>
    <xf numFmtId="44" fontId="7" fillId="3" borderId="1" xfId="0" applyNumberFormat="1" applyFont="1" applyFill="1" applyBorder="1" applyAlignment="1">
      <alignment vertical="center"/>
    </xf>
    <xf numFmtId="0" fontId="3"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44" fontId="0" fillId="0" borderId="0" xfId="0" applyNumberFormat="1" applyAlignment="1">
      <alignment horizontal="center" vertical="center"/>
    </xf>
    <xf numFmtId="0" fontId="7" fillId="3" borderId="17" xfId="0" applyFont="1" applyFill="1" applyBorder="1" applyAlignment="1">
      <alignment horizontal="center" vertical="center"/>
    </xf>
    <xf numFmtId="44" fontId="7" fillId="3" borderId="16" xfId="0" applyNumberFormat="1" applyFont="1" applyFill="1" applyBorder="1" applyAlignment="1">
      <alignment horizontal="center" vertical="center"/>
    </xf>
    <xf numFmtId="0" fontId="0" fillId="0" borderId="0" xfId="0" applyAlignment="1">
      <alignment vertical="center" wrapText="1"/>
    </xf>
    <xf numFmtId="0" fontId="0" fillId="4" borderId="1" xfId="0" applyFill="1" applyBorder="1" applyAlignment="1">
      <alignment horizontal="center" vertical="center"/>
    </xf>
    <xf numFmtId="0" fontId="0" fillId="0" borderId="0" xfId="0" applyAlignment="1">
      <alignment vertical="center"/>
    </xf>
    <xf numFmtId="0" fontId="3" fillId="3" borderId="1" xfId="0" applyFont="1" applyFill="1" applyBorder="1" applyAlignment="1">
      <alignment horizontal="center" vertical="center"/>
    </xf>
    <xf numFmtId="0" fontId="7" fillId="3"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8" fillId="4" borderId="1" xfId="0" applyFont="1" applyFill="1" applyBorder="1" applyAlignment="1">
      <alignment horizontal="center" vertical="center" wrapText="1"/>
    </xf>
    <xf numFmtId="0" fontId="0" fillId="0" borderId="0" xfId="0" applyAlignment="1">
      <alignment horizontal="center" vertical="center" wrapText="1"/>
    </xf>
    <xf numFmtId="0" fontId="8" fillId="4" borderId="1" xfId="0" applyFont="1" applyFill="1" applyBorder="1" applyAlignment="1">
      <alignment horizontal="center" vertical="center"/>
    </xf>
    <xf numFmtId="0" fontId="4" fillId="4" borderId="1" xfId="0" applyFont="1" applyFill="1" applyBorder="1" applyAlignment="1">
      <alignment horizontal="center" vertical="center" wrapText="1"/>
    </xf>
    <xf numFmtId="0" fontId="0" fillId="4" borderId="1" xfId="0" applyFont="1" applyFill="1" applyBorder="1" applyAlignment="1">
      <alignment horizontal="center" vertical="center" wrapText="1"/>
    </xf>
    <xf numFmtId="0" fontId="0" fillId="0" borderId="0" xfId="0" applyFont="1" applyAlignment="1">
      <alignment horizontal="center" vertical="center"/>
    </xf>
    <xf numFmtId="0" fontId="0" fillId="0" borderId="0" xfId="0" applyFont="1" applyAlignment="1">
      <alignment vertical="center"/>
    </xf>
    <xf numFmtId="0" fontId="0" fillId="4" borderId="10" xfId="0" applyFont="1" applyFill="1" applyBorder="1" applyAlignment="1">
      <alignment horizontal="center" vertical="center" wrapText="1"/>
    </xf>
    <xf numFmtId="44" fontId="0" fillId="4" borderId="1" xfId="1" applyFont="1" applyFill="1" applyBorder="1" applyAlignment="1">
      <alignment vertical="center"/>
    </xf>
    <xf numFmtId="164" fontId="0" fillId="4" borderId="1" xfId="0" applyNumberFormat="1" applyFill="1" applyBorder="1" applyAlignment="1">
      <alignment vertical="center"/>
    </xf>
    <xf numFmtId="44" fontId="0" fillId="0" borderId="0" xfId="0" applyNumberFormat="1" applyAlignment="1">
      <alignment vertical="center"/>
    </xf>
    <xf numFmtId="0" fontId="12" fillId="0" borderId="10" xfId="0" applyFont="1" applyBorder="1" applyAlignment="1">
      <alignment horizontal="center" vertical="center"/>
    </xf>
    <xf numFmtId="0" fontId="12" fillId="0" borderId="8" xfId="0" applyFont="1" applyBorder="1" applyAlignment="1">
      <alignment horizontal="center" vertical="center"/>
    </xf>
    <xf numFmtId="0" fontId="14" fillId="0" borderId="0" xfId="3" applyFont="1" applyAlignment="1">
      <alignment vertical="center"/>
    </xf>
    <xf numFmtId="0" fontId="15" fillId="7" borderId="0" xfId="3" applyFont="1" applyFill="1" applyAlignment="1">
      <alignment horizontal="center" vertical="center" wrapText="1"/>
    </xf>
    <xf numFmtId="0" fontId="16" fillId="8" borderId="0" xfId="0" applyFont="1" applyFill="1" applyAlignment="1">
      <alignment vertical="center" wrapText="1"/>
    </xf>
    <xf numFmtId="0" fontId="16" fillId="0" borderId="0" xfId="3" applyFont="1"/>
    <xf numFmtId="0" fontId="15" fillId="7" borderId="9" xfId="3" applyFont="1" applyFill="1" applyBorder="1" applyAlignment="1">
      <alignment horizontal="center" vertical="center" wrapText="1"/>
    </xf>
    <xf numFmtId="0" fontId="18" fillId="4" borderId="1" xfId="3" applyFont="1" applyFill="1" applyBorder="1" applyAlignment="1">
      <alignment horizontal="center" vertical="center" wrapText="1"/>
    </xf>
    <xf numFmtId="0" fontId="16" fillId="0" borderId="0" xfId="3" applyFont="1" applyAlignment="1">
      <alignment horizontal="left"/>
    </xf>
    <xf numFmtId="0" fontId="16" fillId="0" borderId="0" xfId="3" applyFont="1" applyAlignment="1">
      <alignment horizontal="center"/>
    </xf>
    <xf numFmtId="0" fontId="18" fillId="0" borderId="0" xfId="3" applyFont="1" applyAlignment="1">
      <alignment vertical="center"/>
    </xf>
    <xf numFmtId="0" fontId="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0" fillId="0" borderId="0" xfId="0" applyAlignment="1">
      <alignment vertical="center"/>
    </xf>
    <xf numFmtId="0" fontId="0" fillId="4" borderId="10" xfId="0" applyFont="1" applyFill="1" applyBorder="1" applyAlignment="1">
      <alignment horizontal="center" vertical="center" wrapText="1"/>
    </xf>
    <xf numFmtId="0" fontId="0" fillId="4" borderId="10" xfId="0" applyFont="1" applyFill="1" applyBorder="1" applyAlignment="1">
      <alignment horizontal="center" vertical="center" wrapText="1"/>
    </xf>
    <xf numFmtId="0" fontId="0" fillId="4"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0" fillId="0" borderId="0" xfId="0" applyAlignment="1">
      <alignment vertical="center"/>
    </xf>
    <xf numFmtId="0" fontId="8" fillId="4" borderId="1" xfId="0" applyFont="1" applyFill="1" applyBorder="1" applyAlignment="1">
      <alignment horizontal="center" vertical="center" wrapText="1"/>
    </xf>
    <xf numFmtId="0" fontId="0" fillId="0" borderId="0" xfId="0" applyAlignment="1">
      <alignment vertical="center" wrapText="1"/>
    </xf>
    <xf numFmtId="0" fontId="0" fillId="4" borderId="10" xfId="0" applyFill="1" applyBorder="1" applyAlignment="1">
      <alignment horizontal="center" vertical="center" wrapText="1"/>
    </xf>
    <xf numFmtId="0" fontId="0" fillId="4" borderId="1" xfId="0" applyFill="1" applyBorder="1" applyAlignment="1">
      <alignment horizontal="center" vertical="center" wrapText="1"/>
    </xf>
    <xf numFmtId="0" fontId="8" fillId="4" borderId="6" xfId="0" applyFont="1" applyFill="1" applyBorder="1" applyAlignment="1">
      <alignment vertical="center" wrapText="1"/>
    </xf>
    <xf numFmtId="0" fontId="8" fillId="4" borderId="15" xfId="0" applyFont="1" applyFill="1" applyBorder="1" applyAlignment="1">
      <alignment vertical="center" wrapText="1"/>
    </xf>
    <xf numFmtId="0" fontId="0" fillId="4" borderId="1" xfId="0" applyFill="1" applyBorder="1" applyAlignment="1">
      <alignment horizontal="center" vertical="center"/>
    </xf>
    <xf numFmtId="0" fontId="0" fillId="0" borderId="0" xfId="0" applyAlignment="1">
      <alignment horizontal="center" vertical="center" wrapText="1"/>
    </xf>
    <xf numFmtId="0" fontId="7" fillId="10" borderId="1" xfId="0" applyFont="1" applyFill="1" applyBorder="1" applyAlignment="1">
      <alignment vertical="center" wrapText="1"/>
    </xf>
    <xf numFmtId="44" fontId="0" fillId="10" borderId="1" xfId="0" applyNumberFormat="1" applyFill="1" applyBorder="1" applyAlignment="1">
      <alignment horizontal="center" vertical="center"/>
    </xf>
    <xf numFmtId="44" fontId="0" fillId="10" borderId="1" xfId="1" applyFont="1" applyFill="1" applyBorder="1" applyAlignment="1">
      <alignment vertical="center"/>
    </xf>
    <xf numFmtId="0" fontId="8" fillId="4" borderId="9"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0" fillId="4" borderId="25" xfId="0" applyFill="1" applyBorder="1" applyAlignment="1">
      <alignment horizontal="center" vertical="center" wrapText="1"/>
    </xf>
    <xf numFmtId="0" fontId="0" fillId="4" borderId="20" xfId="0" applyFill="1" applyBorder="1" applyAlignment="1">
      <alignment horizontal="center" vertical="center" wrapText="1"/>
    </xf>
    <xf numFmtId="44" fontId="0" fillId="4" borderId="20" xfId="1" applyFont="1" applyFill="1" applyBorder="1" applyAlignment="1">
      <alignment horizontal="center" vertical="center"/>
    </xf>
    <xf numFmtId="44" fontId="0" fillId="4" borderId="8" xfId="1" applyFont="1" applyFill="1" applyBorder="1" applyAlignment="1">
      <alignment vertical="center"/>
    </xf>
    <xf numFmtId="0" fontId="7" fillId="4" borderId="6"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0" fillId="4" borderId="20" xfId="0" applyFill="1" applyBorder="1" applyAlignment="1">
      <alignment horizontal="center" vertical="center"/>
    </xf>
    <xf numFmtId="164" fontId="0" fillId="4" borderId="20" xfId="0" applyNumberFormat="1" applyFill="1" applyBorder="1" applyAlignment="1">
      <alignment vertical="center"/>
    </xf>
    <xf numFmtId="0" fontId="0" fillId="4" borderId="0" xfId="0" applyFill="1" applyAlignment="1">
      <alignment horizontal="center" vertical="center" wrapText="1"/>
    </xf>
    <xf numFmtId="0" fontId="8" fillId="4" borderId="9" xfId="0" applyFont="1" applyFill="1" applyBorder="1" applyAlignment="1">
      <alignment vertical="center" wrapText="1"/>
    </xf>
    <xf numFmtId="0" fontId="8" fillId="4" borderId="13" xfId="0" applyFont="1" applyFill="1" applyBorder="1" applyAlignment="1">
      <alignment vertical="center" wrapText="1"/>
    </xf>
    <xf numFmtId="0" fontId="8" fillId="4" borderId="11" xfId="0" applyFont="1" applyFill="1" applyBorder="1" applyAlignment="1">
      <alignment vertical="center" wrapText="1"/>
    </xf>
    <xf numFmtId="0" fontId="8" fillId="4" borderId="14" xfId="0" applyFont="1" applyFill="1" applyBorder="1" applyAlignment="1">
      <alignment vertical="center" wrapText="1"/>
    </xf>
    <xf numFmtId="0" fontId="8" fillId="4" borderId="6"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14" xfId="0" applyFont="1" applyFill="1" applyBorder="1" applyAlignment="1">
      <alignment horizontal="center" vertical="center" wrapText="1"/>
    </xf>
    <xf numFmtId="0" fontId="0" fillId="0" borderId="0" xfId="0" applyAlignment="1">
      <alignment vertical="center"/>
    </xf>
    <xf numFmtId="0" fontId="0" fillId="0" borderId="0" xfId="0" applyAlignment="1">
      <alignment vertical="center"/>
    </xf>
    <xf numFmtId="0" fontId="0" fillId="0" borderId="0" xfId="0" applyAlignment="1">
      <alignment horizontal="center" vertical="center" wrapText="1"/>
    </xf>
    <xf numFmtId="0" fontId="5" fillId="0" borderId="0" xfId="0" applyFont="1" applyBorder="1" applyAlignment="1">
      <alignment horizontal="center" vertical="center" wrapText="1"/>
    </xf>
    <xf numFmtId="0" fontId="3" fillId="0" borderId="0" xfId="0" applyFont="1" applyAlignment="1">
      <alignment horizontal="center" vertical="center" wrapText="1"/>
    </xf>
    <xf numFmtId="44" fontId="21" fillId="0" borderId="0" xfId="0" applyNumberFormat="1" applyFont="1" applyAlignment="1">
      <alignment horizontal="center" vertical="center" wrapText="1"/>
    </xf>
    <xf numFmtId="0" fontId="8" fillId="4" borderId="1" xfId="0" applyFont="1" applyFill="1" applyBorder="1" applyAlignment="1">
      <alignment horizontal="center" vertical="center" wrapText="1"/>
    </xf>
    <xf numFmtId="44" fontId="0" fillId="9" borderId="1" xfId="0" applyNumberFormat="1" applyFill="1" applyBorder="1" applyAlignment="1">
      <alignment horizontal="center" vertical="center"/>
    </xf>
    <xf numFmtId="0" fontId="18" fillId="9" borderId="1" xfId="3" applyFont="1" applyFill="1" applyBorder="1" applyAlignment="1">
      <alignment horizontal="center" vertical="center" wrapText="1"/>
    </xf>
    <xf numFmtId="0" fontId="16" fillId="9" borderId="1" xfId="3" applyFont="1" applyFill="1" applyBorder="1"/>
    <xf numFmtId="0" fontId="16" fillId="9" borderId="1" xfId="3" applyFont="1" applyFill="1" applyBorder="1" applyAlignment="1">
      <alignment horizontal="center"/>
    </xf>
    <xf numFmtId="0" fontId="8"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0" fillId="0" borderId="0" xfId="0" applyAlignment="1"/>
    <xf numFmtId="0" fontId="0" fillId="0" borderId="0" xfId="0" applyAlignment="1">
      <alignment vertical="center"/>
    </xf>
    <xf numFmtId="0" fontId="8" fillId="4" borderId="1" xfId="0" applyFont="1" applyFill="1" applyBorder="1" applyAlignment="1">
      <alignment horizontal="center" vertical="center" wrapText="1"/>
    </xf>
    <xf numFmtId="44" fontId="0" fillId="11" borderId="2" xfId="1" applyFont="1" applyFill="1" applyBorder="1" applyAlignment="1">
      <alignment vertical="center"/>
    </xf>
    <xf numFmtId="0" fontId="0" fillId="11" borderId="3" xfId="0" applyFill="1" applyBorder="1" applyAlignment="1">
      <alignment horizontal="center" vertical="center" wrapText="1"/>
    </xf>
    <xf numFmtId="44" fontId="0" fillId="11" borderId="4" xfId="1" applyFont="1" applyFill="1" applyBorder="1" applyAlignment="1">
      <alignment vertical="center"/>
    </xf>
    <xf numFmtId="0" fontId="7" fillId="3" borderId="1" xfId="0" applyFont="1" applyFill="1" applyBorder="1" applyAlignment="1">
      <alignment horizontal="center" vertical="center" wrapText="1"/>
    </xf>
    <xf numFmtId="0" fontId="18" fillId="4" borderId="1" xfId="3" applyFont="1" applyFill="1" applyBorder="1" applyAlignment="1">
      <alignment horizontal="center" vertical="center" wrapText="1"/>
    </xf>
    <xf numFmtId="0" fontId="18" fillId="3" borderId="2" xfId="3" applyFont="1" applyFill="1" applyBorder="1" applyAlignment="1">
      <alignment horizontal="center" vertical="center" wrapText="1"/>
    </xf>
    <xf numFmtId="44" fontId="3" fillId="3" borderId="1" xfId="0" applyNumberFormat="1" applyFont="1" applyFill="1" applyBorder="1" applyAlignment="1">
      <alignment horizontal="center" vertical="center"/>
    </xf>
    <xf numFmtId="44" fontId="3" fillId="3" borderId="4" xfId="0" applyNumberFormat="1" applyFont="1" applyFill="1" applyBorder="1" applyAlignment="1">
      <alignment horizontal="center" vertical="center"/>
    </xf>
    <xf numFmtId="44" fontId="0" fillId="0" borderId="13" xfId="0" applyNumberFormat="1" applyBorder="1" applyAlignment="1">
      <alignment vertical="center"/>
    </xf>
    <xf numFmtId="0" fontId="8" fillId="4" borderId="1" xfId="0" applyFont="1" applyFill="1" applyBorder="1" applyAlignment="1">
      <alignment horizontal="center" vertical="center" wrapText="1"/>
    </xf>
    <xf numFmtId="44" fontId="0" fillId="4" borderId="20" xfId="1" applyFont="1" applyFill="1" applyBorder="1" applyAlignment="1">
      <alignment vertical="center"/>
    </xf>
    <xf numFmtId="0" fontId="16" fillId="4" borderId="1" xfId="3" applyFont="1" applyFill="1" applyBorder="1" applyAlignment="1">
      <alignment horizontal="left"/>
    </xf>
    <xf numFmtId="0" fontId="18" fillId="4" borderId="1" xfId="3" applyFont="1" applyFill="1" applyBorder="1" applyAlignment="1">
      <alignment horizontal="center" vertical="center" wrapText="1"/>
    </xf>
    <xf numFmtId="0" fontId="18" fillId="9" borderId="4" xfId="3" applyFont="1" applyFill="1" applyBorder="1" applyAlignment="1">
      <alignment horizontal="center" vertical="center" wrapText="1"/>
    </xf>
    <xf numFmtId="0" fontId="16" fillId="4" borderId="1" xfId="3" applyFont="1" applyFill="1" applyBorder="1" applyAlignment="1">
      <alignment horizontal="center"/>
    </xf>
    <xf numFmtId="0" fontId="0" fillId="4" borderId="5" xfId="0" applyFill="1" applyBorder="1" applyAlignment="1">
      <alignment horizontal="center" vertical="center" wrapText="1"/>
    </xf>
    <xf numFmtId="0" fontId="0" fillId="4" borderId="1" xfId="0" applyFill="1" applyBorder="1" applyAlignment="1">
      <alignment horizontal="center" vertical="center" wrapText="1"/>
    </xf>
    <xf numFmtId="0" fontId="0" fillId="4" borderId="1" xfId="0" applyFill="1" applyBorder="1" applyAlignment="1">
      <alignment horizontal="center" vertical="center"/>
    </xf>
    <xf numFmtId="0" fontId="0" fillId="4" borderId="28" xfId="0" applyFill="1" applyBorder="1" applyAlignment="1">
      <alignment horizontal="center" vertical="center" wrapText="1"/>
    </xf>
    <xf numFmtId="44" fontId="0" fillId="4" borderId="10" xfId="1" applyFont="1" applyFill="1" applyBorder="1" applyAlignment="1">
      <alignment horizontal="center" vertical="center" wrapText="1"/>
    </xf>
    <xf numFmtId="0" fontId="0" fillId="4" borderId="1" xfId="0" applyFill="1" applyBorder="1" applyAlignment="1">
      <alignment horizontal="center" vertical="center" wrapText="1"/>
    </xf>
    <xf numFmtId="0" fontId="0" fillId="4" borderId="1" xfId="0" applyFill="1" applyBorder="1" applyAlignment="1">
      <alignment horizontal="center" vertical="center" wrapText="1"/>
    </xf>
    <xf numFmtId="0" fontId="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23" fillId="0" borderId="5" xfId="0" applyFont="1" applyBorder="1" applyAlignment="1">
      <alignment horizontal="left" vertical="center"/>
    </xf>
    <xf numFmtId="0" fontId="23" fillId="0" borderId="1" xfId="0" applyFont="1" applyBorder="1" applyAlignment="1">
      <alignment horizontal="center" vertical="center" wrapText="1"/>
    </xf>
    <xf numFmtId="0" fontId="22" fillId="0" borderId="12" xfId="0" applyFont="1" applyBorder="1" applyAlignment="1">
      <alignment horizontal="center" vertical="center" wrapText="1"/>
    </xf>
    <xf numFmtId="0" fontId="22" fillId="9" borderId="1" xfId="6" applyFont="1" applyFill="1" applyBorder="1" applyAlignment="1">
      <alignment horizontal="center" vertical="center" wrapText="1"/>
    </xf>
    <xf numFmtId="0" fontId="11" fillId="0" borderId="1" xfId="0" applyFont="1" applyBorder="1" applyAlignment="1">
      <alignment horizontal="center" vertical="center"/>
    </xf>
    <xf numFmtId="0" fontId="12" fillId="0" borderId="1" xfId="0" applyFont="1" applyBorder="1" applyAlignment="1">
      <alignment horizontal="left" vertical="center"/>
    </xf>
    <xf numFmtId="0" fontId="23" fillId="0" borderId="1" xfId="0" applyFont="1" applyBorder="1" applyAlignment="1">
      <alignment horizontal="left" vertical="center"/>
    </xf>
    <xf numFmtId="0" fontId="12" fillId="0" borderId="5" xfId="0" applyFont="1" applyBorder="1" applyAlignment="1">
      <alignment horizontal="left" vertical="center"/>
    </xf>
    <xf numFmtId="0" fontId="7" fillId="3" borderId="5" xfId="0" applyFont="1" applyFill="1" applyBorder="1" applyAlignment="1">
      <alignment horizontal="center" vertical="center"/>
    </xf>
    <xf numFmtId="0" fontId="0" fillId="0" borderId="8" xfId="0" applyBorder="1" applyAlignment="1">
      <alignment horizontal="center" vertical="center"/>
    </xf>
    <xf numFmtId="0" fontId="3" fillId="3" borderId="5"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10" xfId="0" applyFont="1" applyFill="1" applyBorder="1" applyAlignment="1">
      <alignment horizontal="center" vertical="center"/>
    </xf>
    <xf numFmtId="0" fontId="8" fillId="4" borderId="19"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8" fillId="4" borderId="6" xfId="0" applyFont="1" applyFill="1" applyBorder="1" applyAlignment="1">
      <alignment horizontal="left" vertical="center" wrapText="1"/>
    </xf>
    <xf numFmtId="0" fontId="0" fillId="0" borderId="7"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0" xfId="0" applyAlignment="1">
      <alignment horizontal="left" vertical="center" wrapText="1"/>
    </xf>
    <xf numFmtId="0" fontId="0" fillId="0" borderId="13" xfId="0" applyBorder="1" applyAlignment="1">
      <alignment horizontal="left" vertical="center" wrapText="1"/>
    </xf>
    <xf numFmtId="0" fontId="8" fillId="4" borderId="6" xfId="0" applyFont="1" applyFill="1" applyBorder="1" applyAlignment="1">
      <alignment horizontal="center" vertical="center" wrapText="1"/>
    </xf>
    <xf numFmtId="0" fontId="0" fillId="0" borderId="10" xfId="0" applyBorder="1" applyAlignment="1">
      <alignment horizontal="center" vertical="center"/>
    </xf>
    <xf numFmtId="0" fontId="3" fillId="3" borderId="5" xfId="0" applyFont="1" applyFill="1"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0" fillId="4" borderId="6" xfId="0" applyFill="1" applyBorder="1" applyAlignment="1">
      <alignment vertical="center" wrapText="1"/>
    </xf>
    <xf numFmtId="0" fontId="0" fillId="0" borderId="7" xfId="0" applyBorder="1" applyAlignment="1">
      <alignment vertical="center"/>
    </xf>
    <xf numFmtId="0" fontId="0" fillId="0" borderId="15" xfId="0" applyBorder="1" applyAlignment="1">
      <alignment vertical="center"/>
    </xf>
    <xf numFmtId="0" fontId="0" fillId="0" borderId="9" xfId="0" applyBorder="1" applyAlignment="1">
      <alignment vertical="center"/>
    </xf>
    <xf numFmtId="0" fontId="0" fillId="0" borderId="0" xfId="0" applyBorder="1" applyAlignment="1">
      <alignment vertical="center"/>
    </xf>
    <xf numFmtId="0" fontId="0" fillId="0" borderId="13"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4" xfId="0" applyBorder="1" applyAlignment="1">
      <alignment vertical="center"/>
    </xf>
    <xf numFmtId="0" fontId="8" fillId="4" borderId="1" xfId="0" applyFont="1" applyFill="1" applyBorder="1" applyAlignment="1">
      <alignment horizontal="center" vertical="center" wrapText="1"/>
    </xf>
    <xf numFmtId="0" fontId="0" fillId="0" borderId="0" xfId="0" applyAlignment="1">
      <alignment vertical="center"/>
    </xf>
    <xf numFmtId="0" fontId="0" fillId="4" borderId="6" xfId="0" applyFill="1" applyBorder="1" applyAlignment="1">
      <alignment horizontal="left" vertical="center" wrapText="1"/>
    </xf>
    <xf numFmtId="0" fontId="0" fillId="0" borderId="7" xfId="0" applyBorder="1" applyAlignment="1">
      <alignment vertical="center" wrapText="1"/>
    </xf>
    <xf numFmtId="0" fontId="0" fillId="0" borderId="15" xfId="0" applyBorder="1" applyAlignment="1">
      <alignment vertical="center" wrapText="1"/>
    </xf>
    <xf numFmtId="0" fontId="0" fillId="0" borderId="0" xfId="0" applyAlignment="1">
      <alignment vertical="center" wrapText="1"/>
    </xf>
    <xf numFmtId="0" fontId="0" fillId="0" borderId="13" xfId="0" applyBorder="1" applyAlignment="1">
      <alignmen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2" xfId="0" applyBorder="1" applyAlignment="1">
      <alignment vertical="center" wrapText="1"/>
    </xf>
    <xf numFmtId="0" fontId="0" fillId="0" borderId="14" xfId="0" applyBorder="1" applyAlignment="1">
      <alignment vertical="center" wrapText="1"/>
    </xf>
    <xf numFmtId="0" fontId="0" fillId="4" borderId="5" xfId="0" applyFill="1" applyBorder="1" applyAlignment="1">
      <alignment horizontal="center" vertical="center" wrapText="1"/>
    </xf>
    <xf numFmtId="0" fontId="0" fillId="0" borderId="11" xfId="0" applyBorder="1" applyAlignment="1">
      <alignment vertical="center" wrapText="1"/>
    </xf>
    <xf numFmtId="0" fontId="0" fillId="4" borderId="2" xfId="0" applyFill="1" applyBorder="1" applyAlignment="1">
      <alignment horizontal="left" vertical="center" wrapText="1"/>
    </xf>
    <xf numFmtId="0" fontId="0" fillId="0" borderId="3" xfId="0" applyBorder="1" applyAlignment="1">
      <alignment vertical="center"/>
    </xf>
    <xf numFmtId="0" fontId="0" fillId="0" borderId="4" xfId="0" applyBorder="1" applyAlignment="1">
      <alignment vertical="center"/>
    </xf>
    <xf numFmtId="0" fontId="6" fillId="2" borderId="6" xfId="0" applyFont="1" applyFill="1" applyBorder="1" applyAlignment="1">
      <alignment horizontal="center" vertical="center" wrapText="1"/>
    </xf>
    <xf numFmtId="0" fontId="0" fillId="0" borderId="7" xfId="0" applyBorder="1" applyAlignment="1">
      <alignment horizontal="center" vertical="center"/>
    </xf>
    <xf numFmtId="0" fontId="7" fillId="3" borderId="8" xfId="0" applyFont="1" applyFill="1" applyBorder="1" applyAlignment="1">
      <alignment horizontal="center" vertical="center"/>
    </xf>
    <xf numFmtId="0" fontId="8" fillId="0" borderId="8" xfId="0" applyFont="1" applyBorder="1" applyAlignment="1">
      <alignment horizontal="center" vertical="center"/>
    </xf>
    <xf numFmtId="0" fontId="0" fillId="4" borderId="5" xfId="0" applyFont="1" applyFill="1" applyBorder="1" applyAlignment="1">
      <alignment horizontal="center" vertical="center" wrapText="1"/>
    </xf>
    <xf numFmtId="0" fontId="0" fillId="4" borderId="8" xfId="0" applyFont="1" applyFill="1" applyBorder="1" applyAlignment="1">
      <alignment horizontal="center" vertical="center" wrapText="1"/>
    </xf>
    <xf numFmtId="0" fontId="0" fillId="4" borderId="10"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19" fillId="0" borderId="18" xfId="0" applyFont="1" applyBorder="1" applyAlignment="1">
      <alignment horizontal="center" vertical="center" wrapText="1"/>
    </xf>
    <xf numFmtId="0" fontId="20" fillId="0" borderId="0" xfId="0" applyFont="1" applyBorder="1" applyAlignment="1">
      <alignment horizontal="center" vertical="center" wrapText="1"/>
    </xf>
    <xf numFmtId="0" fontId="6" fillId="2" borderId="9"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4" borderId="2" xfId="0" applyFont="1" applyFill="1" applyBorder="1" applyAlignment="1">
      <alignment horizontal="left" vertical="center" wrapText="1"/>
    </xf>
    <xf numFmtId="0" fontId="0" fillId="0" borderId="3" xfId="0" applyFont="1" applyBorder="1" applyAlignment="1">
      <alignment horizontal="left" vertical="center" wrapText="1"/>
    </xf>
    <xf numFmtId="0" fontId="0" fillId="0" borderId="3" xfId="0" applyFont="1" applyBorder="1" applyAlignment="1">
      <alignment vertical="center" wrapText="1"/>
    </xf>
    <xf numFmtId="0" fontId="0" fillId="0" borderId="4" xfId="0" applyFont="1" applyBorder="1" applyAlignment="1">
      <alignment vertical="center" wrapText="1"/>
    </xf>
    <xf numFmtId="0" fontId="0" fillId="4" borderId="6" xfId="0" applyFont="1" applyFill="1" applyBorder="1" applyAlignment="1">
      <alignment horizontal="left" vertical="center" wrapText="1"/>
    </xf>
    <xf numFmtId="0" fontId="0" fillId="4" borderId="7" xfId="0" applyFont="1" applyFill="1" applyBorder="1" applyAlignment="1">
      <alignment horizontal="left" vertical="center" wrapText="1"/>
    </xf>
    <xf numFmtId="0" fontId="0" fillId="4" borderId="7" xfId="0" applyFont="1" applyFill="1" applyBorder="1" applyAlignment="1">
      <alignment vertical="center" wrapText="1"/>
    </xf>
    <xf numFmtId="0" fontId="0" fillId="4" borderId="9" xfId="0" applyFont="1" applyFill="1" applyBorder="1" applyAlignment="1">
      <alignment horizontal="left" vertical="center" wrapText="1"/>
    </xf>
    <xf numFmtId="0" fontId="0" fillId="4" borderId="0" xfId="0" applyFont="1" applyFill="1" applyAlignment="1">
      <alignment horizontal="left" vertical="center" wrapText="1"/>
    </xf>
    <xf numFmtId="0" fontId="0" fillId="4" borderId="0" xfId="0" applyFont="1" applyFill="1" applyAlignment="1">
      <alignment vertical="center"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0" fillId="4" borderId="12" xfId="0" applyFont="1" applyFill="1" applyBorder="1" applyAlignment="1">
      <alignment vertical="center" wrapText="1"/>
    </xf>
    <xf numFmtId="0" fontId="0" fillId="4" borderId="1"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0" fillId="3"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10" xfId="0" applyFont="1" applyBorder="1" applyAlignment="1">
      <alignment horizontal="center" vertical="center" wrapText="1"/>
    </xf>
    <xf numFmtId="0" fontId="8" fillId="4" borderId="6" xfId="0" applyFont="1" applyFill="1" applyBorder="1" applyAlignment="1">
      <alignment vertical="center"/>
    </xf>
    <xf numFmtId="0" fontId="8" fillId="0" borderId="7" xfId="0" applyFont="1" applyBorder="1" applyAlignment="1">
      <alignment vertical="center"/>
    </xf>
    <xf numFmtId="0" fontId="8" fillId="0" borderId="15" xfId="0" applyFont="1" applyBorder="1" applyAlignment="1">
      <alignment vertical="center"/>
    </xf>
    <xf numFmtId="0" fontId="8" fillId="0" borderId="9" xfId="0" applyFont="1" applyBorder="1" applyAlignment="1">
      <alignment vertical="center"/>
    </xf>
    <xf numFmtId="0" fontId="8" fillId="0" borderId="0" xfId="0" applyFont="1" applyAlignment="1">
      <alignment vertical="center"/>
    </xf>
    <xf numFmtId="0" fontId="8" fillId="0" borderId="13" xfId="0" applyFont="1" applyBorder="1" applyAlignment="1">
      <alignment vertical="center"/>
    </xf>
    <xf numFmtId="0" fontId="8" fillId="0" borderId="11" xfId="0" applyFont="1" applyBorder="1" applyAlignment="1">
      <alignment vertical="center"/>
    </xf>
    <xf numFmtId="0" fontId="8" fillId="0" borderId="12" xfId="0" applyFont="1" applyBorder="1" applyAlignment="1">
      <alignment vertical="center"/>
    </xf>
    <xf numFmtId="0" fontId="8" fillId="0" borderId="14" xfId="0" applyFont="1" applyBorder="1" applyAlignment="1">
      <alignment vertical="center"/>
    </xf>
    <xf numFmtId="0" fontId="0" fillId="4" borderId="5" xfId="0" applyFill="1" applyBorder="1" applyAlignment="1">
      <alignment horizontal="center" vertical="center"/>
    </xf>
    <xf numFmtId="0" fontId="8" fillId="4" borderId="7" xfId="0" applyFont="1" applyFill="1" applyBorder="1" applyAlignment="1">
      <alignment horizontal="left" vertical="center" wrapText="1"/>
    </xf>
    <xf numFmtId="0" fontId="8" fillId="4" borderId="15" xfId="0" applyFont="1" applyFill="1" applyBorder="1" applyAlignment="1">
      <alignment horizontal="left" vertical="center" wrapText="1"/>
    </xf>
    <xf numFmtId="0" fontId="8" fillId="4" borderId="9" xfId="0" applyFont="1" applyFill="1" applyBorder="1" applyAlignment="1">
      <alignment horizontal="left" vertical="center" wrapText="1"/>
    </xf>
    <xf numFmtId="0" fontId="8" fillId="4" borderId="0" xfId="0" applyFont="1" applyFill="1" applyBorder="1" applyAlignment="1">
      <alignment horizontal="left" vertical="center" wrapText="1"/>
    </xf>
    <xf numFmtId="0" fontId="8" fillId="4" borderId="13" xfId="0" applyFont="1" applyFill="1" applyBorder="1" applyAlignment="1">
      <alignment horizontal="left" vertical="center" wrapText="1"/>
    </xf>
    <xf numFmtId="0" fontId="8" fillId="4" borderId="11" xfId="0" applyFont="1" applyFill="1" applyBorder="1" applyAlignment="1">
      <alignment horizontal="left" vertical="center" wrapText="1"/>
    </xf>
    <xf numFmtId="0" fontId="8" fillId="4" borderId="12"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0" fillId="4" borderId="2" xfId="0" applyFill="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6" fillId="2" borderId="2" xfId="0" applyFont="1" applyFill="1" applyBorder="1" applyAlignment="1">
      <alignment horizontal="center" vertical="center" wrapText="1"/>
    </xf>
    <xf numFmtId="0" fontId="7" fillId="3" borderId="1" xfId="0" applyFont="1" applyFill="1" applyBorder="1" applyAlignment="1">
      <alignment vertical="center" wrapText="1"/>
    </xf>
    <xf numFmtId="0" fontId="0" fillId="0" borderId="9" xfId="0" applyBorder="1" applyAlignment="1">
      <alignment vertical="center" wrapText="1"/>
    </xf>
    <xf numFmtId="0" fontId="8" fillId="4" borderId="6" xfId="0" applyFont="1" applyFill="1" applyBorder="1" applyAlignment="1">
      <alignment vertical="center" wrapText="1"/>
    </xf>
    <xf numFmtId="0" fontId="8" fillId="4" borderId="7" xfId="0" applyFont="1" applyFill="1" applyBorder="1" applyAlignment="1">
      <alignment vertical="center" wrapText="1"/>
    </xf>
    <xf numFmtId="0" fontId="8" fillId="4" borderId="15" xfId="0" applyFont="1" applyFill="1" applyBorder="1" applyAlignment="1">
      <alignment vertical="center" wrapText="1"/>
    </xf>
    <xf numFmtId="0" fontId="8" fillId="0" borderId="10" xfId="0" applyFont="1" applyBorder="1" applyAlignment="1">
      <alignment horizontal="center" vertical="center"/>
    </xf>
    <xf numFmtId="0" fontId="0" fillId="3" borderId="8" xfId="0" applyFill="1" applyBorder="1" applyAlignment="1">
      <alignment horizontal="center" vertical="center"/>
    </xf>
    <xf numFmtId="0" fontId="0" fillId="4" borderId="8" xfId="0" applyFill="1" applyBorder="1" applyAlignment="1">
      <alignment horizontal="center" vertical="center" wrapText="1"/>
    </xf>
    <xf numFmtId="0" fontId="0" fillId="4" borderId="10" xfId="0" applyFill="1" applyBorder="1" applyAlignment="1">
      <alignment horizontal="center" vertical="center" wrapText="1"/>
    </xf>
    <xf numFmtId="0" fontId="0" fillId="4" borderId="1" xfId="0" applyFill="1" applyBorder="1" applyAlignment="1">
      <alignment horizontal="center" vertical="center" wrapText="1"/>
    </xf>
    <xf numFmtId="44" fontId="0" fillId="10" borderId="2" xfId="0" applyNumberFormat="1" applyFill="1" applyBorder="1" applyAlignment="1">
      <alignment horizontal="center" vertical="center"/>
    </xf>
    <xf numFmtId="44" fontId="0" fillId="10" borderId="4" xfId="0" applyNumberFormat="1" applyFill="1" applyBorder="1" applyAlignment="1">
      <alignment horizontal="center" vertical="center"/>
    </xf>
    <xf numFmtId="0" fontId="7" fillId="3" borderId="11" xfId="0" applyFont="1" applyFill="1" applyBorder="1" applyAlignment="1">
      <alignment vertical="center" wrapText="1"/>
    </xf>
    <xf numFmtId="0" fontId="0" fillId="4" borderId="1" xfId="0" applyFill="1" applyBorder="1" applyAlignment="1">
      <alignment horizontal="center" vertical="center"/>
    </xf>
    <xf numFmtId="0" fontId="13" fillId="6" borderId="2" xfId="0" applyFont="1" applyFill="1" applyBorder="1" applyAlignment="1">
      <alignment horizontal="center" vertical="center" wrapText="1"/>
    </xf>
    <xf numFmtId="0" fontId="18" fillId="4" borderId="1" xfId="3" applyFont="1" applyFill="1" applyBorder="1" applyAlignment="1">
      <alignment horizontal="left" vertical="center" wrapText="1"/>
    </xf>
    <xf numFmtId="0" fontId="18" fillId="4" borderId="1" xfId="3" applyFont="1" applyFill="1" applyBorder="1" applyAlignment="1">
      <alignment vertical="center" wrapText="1"/>
    </xf>
    <xf numFmtId="0" fontId="17" fillId="9" borderId="2" xfId="3" applyFont="1" applyFill="1" applyBorder="1" applyAlignment="1">
      <alignment horizontal="center" vertical="center" wrapText="1"/>
    </xf>
    <xf numFmtId="0" fontId="17" fillId="9" borderId="3" xfId="3" applyFont="1" applyFill="1" applyBorder="1" applyAlignment="1">
      <alignment horizontal="center" vertical="center" wrapText="1"/>
    </xf>
    <xf numFmtId="0" fontId="16" fillId="0" borderId="4" xfId="0" applyFont="1" applyBorder="1"/>
    <xf numFmtId="0" fontId="18" fillId="3" borderId="5" xfId="3" applyFont="1" applyFill="1" applyBorder="1" applyAlignment="1">
      <alignment horizontal="center" vertical="center" wrapText="1"/>
    </xf>
    <xf numFmtId="0" fontId="18" fillId="3" borderId="6" xfId="3" applyFont="1" applyFill="1" applyBorder="1" applyAlignment="1">
      <alignment horizontal="center" vertical="center" wrapText="1"/>
    </xf>
    <xf numFmtId="0" fontId="18" fillId="3" borderId="15" xfId="3" applyFont="1" applyFill="1" applyBorder="1" applyAlignment="1">
      <alignment horizontal="center" vertical="center" wrapText="1"/>
    </xf>
    <xf numFmtId="0" fontId="18" fillId="3" borderId="11" xfId="3" applyFont="1" applyFill="1" applyBorder="1" applyAlignment="1">
      <alignment horizontal="center" vertical="center" wrapText="1"/>
    </xf>
    <xf numFmtId="0" fontId="18" fillId="3" borderId="14" xfId="3" applyFont="1" applyFill="1" applyBorder="1" applyAlignment="1">
      <alignment horizontal="center" vertical="center" wrapText="1"/>
    </xf>
    <xf numFmtId="0" fontId="18" fillId="3" borderId="2" xfId="3" applyFont="1" applyFill="1" applyBorder="1" applyAlignment="1">
      <alignment horizontal="center" vertical="center" wrapText="1"/>
    </xf>
    <xf numFmtId="0" fontId="18" fillId="4" borderId="5" xfId="3" applyFont="1" applyFill="1" applyBorder="1" applyAlignment="1">
      <alignment horizontal="left" vertical="center" wrapText="1"/>
    </xf>
    <xf numFmtId="0" fontId="18" fillId="4" borderId="8" xfId="3" applyFont="1" applyFill="1"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16" fillId="4" borderId="5" xfId="3" applyFont="1" applyFill="1" applyBorder="1" applyAlignment="1">
      <alignment horizontal="left" vertical="center"/>
    </xf>
    <xf numFmtId="0" fontId="0" fillId="0" borderId="8" xfId="0" applyBorder="1" applyAlignment="1">
      <alignment horizontal="left" vertical="center"/>
    </xf>
    <xf numFmtId="0" fontId="0" fillId="0" borderId="10" xfId="0" applyBorder="1" applyAlignment="1">
      <alignment horizontal="left" vertical="center"/>
    </xf>
    <xf numFmtId="0" fontId="18" fillId="4" borderId="1" xfId="3" applyFont="1" applyFill="1" applyBorder="1" applyAlignment="1">
      <alignment horizontal="center" vertical="center" wrapText="1"/>
    </xf>
    <xf numFmtId="0" fontId="0" fillId="0" borderId="1" xfId="0" applyBorder="1" applyAlignment="1"/>
    <xf numFmtId="44" fontId="0" fillId="10" borderId="3" xfId="0" applyNumberFormat="1" applyFill="1" applyBorder="1" applyAlignment="1">
      <alignment horizontal="center" vertical="center"/>
    </xf>
    <xf numFmtId="0" fontId="0" fillId="10" borderId="5" xfId="0" applyFill="1" applyBorder="1" applyAlignment="1">
      <alignment horizontal="center" vertical="center"/>
    </xf>
    <xf numFmtId="0" fontId="0" fillId="10" borderId="8" xfId="0" applyFill="1" applyBorder="1" applyAlignment="1">
      <alignment horizontal="center" vertical="center"/>
    </xf>
    <xf numFmtId="0" fontId="0" fillId="10" borderId="10" xfId="0"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0" fillId="0" borderId="1" xfId="0" applyBorder="1" applyAlignment="1">
      <alignment horizontal="center" vertical="center"/>
    </xf>
    <xf numFmtId="0" fontId="8" fillId="4" borderId="3"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2" xfId="0" applyFont="1" applyFill="1" applyBorder="1" applyAlignment="1">
      <alignment horizontal="center" vertical="center" wrapText="1"/>
    </xf>
    <xf numFmtId="44" fontId="0" fillId="11" borderId="6" xfId="1" applyFont="1" applyFill="1" applyBorder="1" applyAlignment="1">
      <alignment horizontal="center" vertical="center"/>
    </xf>
    <xf numFmtId="44" fontId="0" fillId="11" borderId="11" xfId="1" applyFont="1" applyFill="1" applyBorder="1" applyAlignment="1">
      <alignment horizontal="center" vertical="center"/>
    </xf>
    <xf numFmtId="0" fontId="0" fillId="11" borderId="7" xfId="0" applyFill="1" applyBorder="1" applyAlignment="1">
      <alignment horizontal="center" vertical="center" wrapText="1"/>
    </xf>
    <xf numFmtId="0" fontId="0" fillId="11" borderId="12" xfId="0" applyFill="1" applyBorder="1" applyAlignment="1">
      <alignment horizontal="center" vertical="center" wrapText="1"/>
    </xf>
    <xf numFmtId="44" fontId="0" fillId="11" borderId="15" xfId="1" applyFont="1" applyFill="1" applyBorder="1" applyAlignment="1">
      <alignment horizontal="center" vertical="center"/>
    </xf>
    <xf numFmtId="44" fontId="0" fillId="11" borderId="14" xfId="1" applyFont="1" applyFill="1" applyBorder="1" applyAlignment="1">
      <alignment horizontal="center" vertical="center"/>
    </xf>
    <xf numFmtId="0" fontId="7" fillId="3" borderId="27" xfId="0" applyFont="1" applyFill="1" applyBorder="1" applyAlignment="1">
      <alignment horizontal="center" vertical="center"/>
    </xf>
    <xf numFmtId="0" fontId="8" fillId="0" borderId="13" xfId="0" applyFont="1" applyBorder="1" applyAlignment="1">
      <alignment horizontal="left" vertical="center" wrapText="1"/>
    </xf>
    <xf numFmtId="0" fontId="8" fillId="0" borderId="9" xfId="0" applyFont="1" applyBorder="1" applyAlignment="1">
      <alignment horizontal="left" vertical="center" wrapText="1"/>
    </xf>
    <xf numFmtId="0" fontId="8" fillId="0" borderId="21" xfId="0" applyFont="1" applyBorder="1" applyAlignment="1">
      <alignment horizontal="left" vertical="center" wrapText="1"/>
    </xf>
    <xf numFmtId="0" fontId="8" fillId="0" borderId="26" xfId="0" applyFont="1" applyBorder="1" applyAlignment="1">
      <alignment horizontal="left" vertical="center" wrapText="1"/>
    </xf>
    <xf numFmtId="0" fontId="7" fillId="4" borderId="11" xfId="0" applyFont="1" applyFill="1" applyBorder="1" applyAlignment="1">
      <alignment horizontal="center" vertical="center" wrapText="1"/>
    </xf>
    <xf numFmtId="0" fontId="8" fillId="0" borderId="12" xfId="0" applyFont="1" applyBorder="1" applyAlignment="1">
      <alignment horizontal="center" vertical="center" wrapText="1"/>
    </xf>
    <xf numFmtId="0" fontId="8" fillId="0" borderId="14" xfId="0" applyFont="1" applyBorder="1" applyAlignment="1">
      <alignment horizontal="center" vertical="center" wrapText="1"/>
    </xf>
    <xf numFmtId="0" fontId="7" fillId="4" borderId="6"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27" fillId="0" borderId="18" xfId="0" applyFont="1" applyBorder="1" applyAlignment="1">
      <alignment horizontal="center" vertical="center" wrapText="1"/>
    </xf>
    <xf numFmtId="0" fontId="8" fillId="0" borderId="0" xfId="0" applyFont="1" applyAlignment="1">
      <alignment horizontal="center" vertical="center" wrapText="1"/>
    </xf>
    <xf numFmtId="0" fontId="0" fillId="0" borderId="3" xfId="0" applyBorder="1" applyAlignment="1">
      <alignment horizontal="left" vertical="center" wrapText="1"/>
    </xf>
    <xf numFmtId="0" fontId="8" fillId="4" borderId="0" xfId="0" applyFont="1" applyFill="1" applyAlignment="1">
      <alignment horizontal="left" vertical="center" wrapText="1"/>
    </xf>
    <xf numFmtId="0" fontId="8" fillId="4" borderId="0" xfId="0" applyFont="1" applyFill="1" applyAlignment="1">
      <alignment vertical="center" wrapText="1"/>
    </xf>
    <xf numFmtId="0" fontId="8" fillId="4" borderId="21" xfId="0" applyFont="1" applyFill="1" applyBorder="1" applyAlignment="1">
      <alignment horizontal="left" vertical="center" wrapText="1"/>
    </xf>
    <xf numFmtId="0" fontId="8" fillId="4" borderId="22" xfId="0" applyFont="1" applyFill="1" applyBorder="1" applyAlignment="1">
      <alignment horizontal="left" vertical="center" wrapText="1"/>
    </xf>
    <xf numFmtId="0" fontId="8" fillId="4" borderId="22" xfId="0" applyFont="1" applyFill="1" applyBorder="1" applyAlignment="1">
      <alignment vertical="center" wrapText="1"/>
    </xf>
    <xf numFmtId="0" fontId="8" fillId="4" borderId="23" xfId="0" applyFont="1" applyFill="1" applyBorder="1" applyAlignment="1">
      <alignment horizontal="center" vertical="center" wrapText="1"/>
    </xf>
    <xf numFmtId="0" fontId="8" fillId="4" borderId="2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0" fillId="0" borderId="25" xfId="0" applyBorder="1" applyAlignment="1">
      <alignment horizontal="center" vertical="center" wrapText="1"/>
    </xf>
    <xf numFmtId="0" fontId="15" fillId="4" borderId="1" xfId="3" applyFont="1" applyFill="1" applyBorder="1" applyAlignment="1">
      <alignment vertical="center" wrapText="1"/>
    </xf>
    <xf numFmtId="0" fontId="15" fillId="4" borderId="1" xfId="3" applyFont="1" applyFill="1" applyBorder="1" applyAlignment="1">
      <alignment horizontal="left" vertical="center" wrapText="1"/>
    </xf>
  </cellXfs>
  <cellStyles count="7">
    <cellStyle name="Monétaire" xfId="1" builtinId="4"/>
    <cellStyle name="Monétaire 2" xfId="2" xr:uid="{2250A751-2B8C-46BB-BC24-0677B6E1347C}"/>
    <cellStyle name="Monétaire 3" xfId="4" xr:uid="{5CABDD48-4C9B-4729-A997-1E563AE1928C}"/>
    <cellStyle name="Normal" xfId="0" builtinId="0"/>
    <cellStyle name="Normal 2" xfId="3" xr:uid="{6850CC5E-02D7-43A8-988F-53A07B3910AB}"/>
    <cellStyle name="Normal 2 3" xfId="5" xr:uid="{71EE9B2E-8379-44E7-901F-2581D87F0D0D}"/>
    <cellStyle name="Texte explicatif" xfId="6" builtinId="5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88700</xdr:colOff>
      <xdr:row>1</xdr:row>
      <xdr:rowOff>70740</xdr:rowOff>
    </xdr:from>
    <xdr:to>
      <xdr:col>2</xdr:col>
      <xdr:colOff>144780</xdr:colOff>
      <xdr:row>1</xdr:row>
      <xdr:rowOff>863600</xdr:rowOff>
    </xdr:to>
    <xdr:pic>
      <xdr:nvPicPr>
        <xdr:cNvPr id="2" name="Image 1">
          <a:extLst>
            <a:ext uri="{FF2B5EF4-FFF2-40B4-BE49-F238E27FC236}">
              <a16:creationId xmlns:a16="http://schemas.microsoft.com/office/drawing/2014/main" id="{C64CAAAD-7BF9-4885-8343-2981789F7D63}"/>
            </a:ext>
          </a:extLst>
        </xdr:cNvPr>
        <xdr:cNvPicPr/>
      </xdr:nvPicPr>
      <xdr:blipFill>
        <a:blip xmlns:r="http://schemas.openxmlformats.org/officeDocument/2006/relationships" r:embed="rId1"/>
        <a:srcRect l="6885" t="8759" b="6561"/>
        <a:stretch/>
      </xdr:blipFill>
      <xdr:spPr>
        <a:xfrm>
          <a:off x="818950" y="254890"/>
          <a:ext cx="786330" cy="792860"/>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assiop&#233;e/Contrat/Inetum_Sopra%20Steria-MJDOMAINE%20PENAL-%20BPU_DQE_LOT%201%20-%20revision%20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adelah.benouaret/AppData/Local/Microsoft/Windows/INetCache/Content.Outlook/BTRA6A1M/20250916_Nomos_Annexe%201%20(BPU_DQE)%20V11B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re &amp; Consignes"/>
      <sheetName val="BPU Lot 1"/>
      <sheetName val="Table des profils Lot 1"/>
      <sheetName val="DQE lot 1"/>
    </sheetNames>
    <sheetDataSet>
      <sheetData sheetId="0">
        <row r="12">
          <cell r="A12" t="str">
            <v>Révision du 13/12/2023</v>
          </cell>
          <cell r="B12">
            <v>1.0170892018779343</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ex BPU lot 2 (2)"/>
      <sheetName val="1 - Consignes"/>
      <sheetName val="2 - BPU"/>
      <sheetName val="ex BPU lot 2"/>
      <sheetName val="4 - Table des profils"/>
      <sheetName val="Décompositon des prix "/>
      <sheetName val="ex BPU lot 2 (3)"/>
      <sheetName val="20250916_Nomos_Annexe 1 (BPU_DQ"/>
    </sheetNames>
    <sheetDataSet>
      <sheetData sheetId="0" refreshError="1"/>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87E72-B7B0-4AF6-8EFF-939DB8152589}">
  <dimension ref="B2:K32"/>
  <sheetViews>
    <sheetView showGridLines="0" zoomScale="89" zoomScaleNormal="90" workbookViewId="0">
      <selection activeCell="B3" sqref="B3:K3"/>
    </sheetView>
  </sheetViews>
  <sheetFormatPr baseColWidth="10" defaultColWidth="9.1796875" defaultRowHeight="14.5" x14ac:dyDescent="0.35"/>
  <cols>
    <col min="1" max="1016" width="10.453125" customWidth="1"/>
  </cols>
  <sheetData>
    <row r="2" spans="2:11" ht="73" customHeight="1" x14ac:dyDescent="0.35">
      <c r="B2" s="127" t="s">
        <v>211</v>
      </c>
      <c r="C2" s="127"/>
      <c r="D2" s="127"/>
      <c r="E2" s="127"/>
      <c r="F2" s="127"/>
      <c r="G2" s="127"/>
      <c r="H2" s="127"/>
      <c r="I2" s="127"/>
      <c r="J2" s="127"/>
      <c r="K2" s="127"/>
    </row>
    <row r="3" spans="2:11" ht="82" customHeight="1" x14ac:dyDescent="0.35">
      <c r="B3" s="128" t="s">
        <v>242</v>
      </c>
      <c r="C3" s="128"/>
      <c r="D3" s="128"/>
      <c r="E3" s="128"/>
      <c r="F3" s="128"/>
      <c r="G3" s="128"/>
      <c r="H3" s="128"/>
      <c r="I3" s="128"/>
      <c r="J3" s="128"/>
      <c r="K3" s="128"/>
    </row>
    <row r="4" spans="2:11" ht="16" x14ac:dyDescent="0.35">
      <c r="B4" s="129" t="s">
        <v>82</v>
      </c>
      <c r="C4" s="129"/>
      <c r="D4" s="129"/>
      <c r="E4" s="129"/>
      <c r="F4" s="129"/>
      <c r="G4" s="129"/>
      <c r="H4" s="129"/>
      <c r="I4" s="129"/>
      <c r="J4" s="129"/>
      <c r="K4" s="129"/>
    </row>
    <row r="5" spans="2:11" ht="16" x14ac:dyDescent="0.35">
      <c r="B5" s="32" t="s">
        <v>83</v>
      </c>
      <c r="C5" s="130" t="s">
        <v>84</v>
      </c>
      <c r="D5" s="130"/>
      <c r="E5" s="130"/>
      <c r="F5" s="130"/>
      <c r="G5" s="130"/>
      <c r="H5" s="130"/>
      <c r="I5" s="130"/>
      <c r="J5" s="130"/>
      <c r="K5" s="130"/>
    </row>
    <row r="6" spans="2:11" ht="16" x14ac:dyDescent="0.35">
      <c r="B6" s="32" t="s">
        <v>85</v>
      </c>
      <c r="C6" s="131" t="s">
        <v>212</v>
      </c>
      <c r="D6" s="131"/>
      <c r="E6" s="131"/>
      <c r="F6" s="131"/>
      <c r="G6" s="131"/>
      <c r="H6" s="131"/>
      <c r="I6" s="131"/>
      <c r="J6" s="131"/>
      <c r="K6" s="131"/>
    </row>
    <row r="7" spans="2:11" ht="16" x14ac:dyDescent="0.35">
      <c r="B7" s="33" t="s">
        <v>86</v>
      </c>
      <c r="C7" s="132" t="s">
        <v>88</v>
      </c>
      <c r="D7" s="132"/>
      <c r="E7" s="132"/>
      <c r="F7" s="132"/>
      <c r="G7" s="132"/>
      <c r="H7" s="132"/>
      <c r="I7" s="132"/>
      <c r="J7" s="132"/>
      <c r="K7" s="132"/>
    </row>
    <row r="8" spans="2:11" ht="16" x14ac:dyDescent="0.35">
      <c r="B8" s="33" t="s">
        <v>87</v>
      </c>
      <c r="C8" s="125" t="s">
        <v>214</v>
      </c>
      <c r="D8" s="125"/>
      <c r="E8" s="125"/>
      <c r="F8" s="125"/>
      <c r="G8" s="125"/>
      <c r="H8" s="125"/>
      <c r="I8" s="125"/>
      <c r="J8" s="125"/>
      <c r="K8" s="125"/>
    </row>
    <row r="9" spans="2:11" s="97" customFormat="1" ht="59.5" customHeight="1" x14ac:dyDescent="0.35">
      <c r="B9" s="126" t="s">
        <v>213</v>
      </c>
      <c r="C9" s="126"/>
      <c r="D9" s="126"/>
      <c r="E9" s="126"/>
      <c r="F9" s="126"/>
      <c r="G9" s="126"/>
      <c r="H9" s="126"/>
      <c r="I9" s="126"/>
      <c r="J9" s="126"/>
      <c r="K9" s="126"/>
    </row>
    <row r="10" spans="2:11" x14ac:dyDescent="0.35">
      <c r="B10" s="126"/>
      <c r="C10" s="126"/>
      <c r="D10" s="126"/>
      <c r="E10" s="126"/>
      <c r="F10" s="126"/>
      <c r="G10" s="126"/>
      <c r="H10" s="126"/>
      <c r="I10" s="126"/>
      <c r="J10" s="126"/>
      <c r="K10" s="126"/>
    </row>
    <row r="11" spans="2:11" x14ac:dyDescent="0.35">
      <c r="B11" s="126"/>
      <c r="C11" s="126"/>
      <c r="D11" s="126"/>
      <c r="E11" s="126"/>
      <c r="F11" s="126"/>
      <c r="G11" s="126"/>
      <c r="H11" s="126"/>
      <c r="I11" s="126"/>
      <c r="J11" s="126"/>
      <c r="K11" s="126"/>
    </row>
    <row r="12" spans="2:11" x14ac:dyDescent="0.35">
      <c r="B12" s="126"/>
      <c r="C12" s="126"/>
      <c r="D12" s="126"/>
      <c r="E12" s="126"/>
      <c r="F12" s="126"/>
      <c r="G12" s="126"/>
      <c r="H12" s="126"/>
      <c r="I12" s="126"/>
      <c r="J12" s="126"/>
      <c r="K12" s="126"/>
    </row>
    <row r="13" spans="2:11" x14ac:dyDescent="0.35">
      <c r="B13" s="126"/>
      <c r="C13" s="126"/>
      <c r="D13" s="126"/>
      <c r="E13" s="126"/>
      <c r="F13" s="126"/>
      <c r="G13" s="126"/>
      <c r="H13" s="126"/>
      <c r="I13" s="126"/>
      <c r="J13" s="126"/>
      <c r="K13" s="126"/>
    </row>
    <row r="14" spans="2:11" x14ac:dyDescent="0.35">
      <c r="B14" s="126"/>
      <c r="C14" s="126"/>
      <c r="D14" s="126"/>
      <c r="E14" s="126"/>
      <c r="F14" s="126"/>
      <c r="G14" s="126"/>
      <c r="H14" s="126"/>
      <c r="I14" s="126"/>
      <c r="J14" s="126"/>
      <c r="K14" s="126"/>
    </row>
    <row r="15" spans="2:11" x14ac:dyDescent="0.35">
      <c r="B15" s="126"/>
      <c r="C15" s="126"/>
      <c r="D15" s="126"/>
      <c r="E15" s="126"/>
      <c r="F15" s="126"/>
      <c r="G15" s="126"/>
      <c r="H15" s="126"/>
      <c r="I15" s="126"/>
      <c r="J15" s="126"/>
      <c r="K15" s="126"/>
    </row>
    <row r="16" spans="2:11" x14ac:dyDescent="0.35">
      <c r="B16" s="126"/>
      <c r="C16" s="126"/>
      <c r="D16" s="126"/>
      <c r="E16" s="126"/>
      <c r="F16" s="126"/>
      <c r="G16" s="126"/>
      <c r="H16" s="126"/>
      <c r="I16" s="126"/>
      <c r="J16" s="126"/>
      <c r="K16" s="126"/>
    </row>
    <row r="17" spans="2:11" x14ac:dyDescent="0.35">
      <c r="B17" s="126"/>
      <c r="C17" s="126"/>
      <c r="D17" s="126"/>
      <c r="E17" s="126"/>
      <c r="F17" s="126"/>
      <c r="G17" s="126"/>
      <c r="H17" s="126"/>
      <c r="I17" s="126"/>
      <c r="J17" s="126"/>
      <c r="K17" s="126"/>
    </row>
    <row r="18" spans="2:11" x14ac:dyDescent="0.35">
      <c r="B18" s="126"/>
      <c r="C18" s="126"/>
      <c r="D18" s="126"/>
      <c r="E18" s="126"/>
      <c r="F18" s="126"/>
      <c r="G18" s="126"/>
      <c r="H18" s="126"/>
      <c r="I18" s="126"/>
      <c r="J18" s="126"/>
      <c r="K18" s="126"/>
    </row>
    <row r="19" spans="2:11" x14ac:dyDescent="0.35">
      <c r="B19" s="126"/>
      <c r="C19" s="126"/>
      <c r="D19" s="126"/>
      <c r="E19" s="126"/>
      <c r="F19" s="126"/>
      <c r="G19" s="126"/>
      <c r="H19" s="126"/>
      <c r="I19" s="126"/>
      <c r="J19" s="126"/>
      <c r="K19" s="126"/>
    </row>
    <row r="20" spans="2:11" x14ac:dyDescent="0.35">
      <c r="B20" s="126"/>
      <c r="C20" s="126"/>
      <c r="D20" s="126"/>
      <c r="E20" s="126"/>
      <c r="F20" s="126"/>
      <c r="G20" s="126"/>
      <c r="H20" s="126"/>
      <c r="I20" s="126"/>
      <c r="J20" s="126"/>
      <c r="K20" s="126"/>
    </row>
    <row r="21" spans="2:11" x14ac:dyDescent="0.35">
      <c r="B21" s="126"/>
      <c r="C21" s="126"/>
      <c r="D21" s="126"/>
      <c r="E21" s="126"/>
      <c r="F21" s="126"/>
      <c r="G21" s="126"/>
      <c r="H21" s="126"/>
      <c r="I21" s="126"/>
      <c r="J21" s="126"/>
      <c r="K21" s="126"/>
    </row>
    <row r="22" spans="2:11" x14ac:dyDescent="0.35">
      <c r="B22" s="126"/>
      <c r="C22" s="126"/>
      <c r="D22" s="126"/>
      <c r="E22" s="126"/>
      <c r="F22" s="126"/>
      <c r="G22" s="126"/>
      <c r="H22" s="126"/>
      <c r="I22" s="126"/>
      <c r="J22" s="126"/>
      <c r="K22" s="126"/>
    </row>
    <row r="23" spans="2:11" x14ac:dyDescent="0.35">
      <c r="B23" s="126"/>
      <c r="C23" s="126"/>
      <c r="D23" s="126"/>
      <c r="E23" s="126"/>
      <c r="F23" s="126"/>
      <c r="G23" s="126"/>
      <c r="H23" s="126"/>
      <c r="I23" s="126"/>
      <c r="J23" s="126"/>
      <c r="K23" s="126"/>
    </row>
    <row r="24" spans="2:11" x14ac:dyDescent="0.35">
      <c r="B24" s="126"/>
      <c r="C24" s="126"/>
      <c r="D24" s="126"/>
      <c r="E24" s="126"/>
      <c r="F24" s="126"/>
      <c r="G24" s="126"/>
      <c r="H24" s="126"/>
      <c r="I24" s="126"/>
      <c r="J24" s="126"/>
      <c r="K24" s="126"/>
    </row>
    <row r="25" spans="2:11" x14ac:dyDescent="0.35">
      <c r="B25" s="126"/>
      <c r="C25" s="126"/>
      <c r="D25" s="126"/>
      <c r="E25" s="126"/>
      <c r="F25" s="126"/>
      <c r="G25" s="126"/>
      <c r="H25" s="126"/>
      <c r="I25" s="126"/>
      <c r="J25" s="126"/>
      <c r="K25" s="126"/>
    </row>
    <row r="26" spans="2:11" x14ac:dyDescent="0.35">
      <c r="B26" s="126"/>
      <c r="C26" s="126"/>
      <c r="D26" s="126"/>
      <c r="E26" s="126"/>
      <c r="F26" s="126"/>
      <c r="G26" s="126"/>
      <c r="H26" s="126"/>
      <c r="I26" s="126"/>
      <c r="J26" s="126"/>
      <c r="K26" s="126"/>
    </row>
    <row r="27" spans="2:11" x14ac:dyDescent="0.35">
      <c r="B27" s="126"/>
      <c r="C27" s="126"/>
      <c r="D27" s="126"/>
      <c r="E27" s="126"/>
      <c r="F27" s="126"/>
      <c r="G27" s="126"/>
      <c r="H27" s="126"/>
      <c r="I27" s="126"/>
      <c r="J27" s="126"/>
      <c r="K27" s="126"/>
    </row>
    <row r="28" spans="2:11" x14ac:dyDescent="0.35">
      <c r="B28" s="126"/>
      <c r="C28" s="126"/>
      <c r="D28" s="126"/>
      <c r="E28" s="126"/>
      <c r="F28" s="126"/>
      <c r="G28" s="126"/>
      <c r="H28" s="126"/>
      <c r="I28" s="126"/>
      <c r="J28" s="126"/>
      <c r="K28" s="126"/>
    </row>
    <row r="29" spans="2:11" x14ac:dyDescent="0.35">
      <c r="B29" s="126"/>
      <c r="C29" s="126"/>
      <c r="D29" s="126"/>
      <c r="E29" s="126"/>
      <c r="F29" s="126"/>
      <c r="G29" s="126"/>
      <c r="H29" s="126"/>
      <c r="I29" s="126"/>
      <c r="J29" s="126"/>
      <c r="K29" s="126"/>
    </row>
    <row r="30" spans="2:11" x14ac:dyDescent="0.35">
      <c r="B30" s="126"/>
      <c r="C30" s="126"/>
      <c r="D30" s="126"/>
      <c r="E30" s="126"/>
      <c r="F30" s="126"/>
      <c r="G30" s="126"/>
      <c r="H30" s="126"/>
      <c r="I30" s="126"/>
      <c r="J30" s="126"/>
      <c r="K30" s="126"/>
    </row>
    <row r="31" spans="2:11" x14ac:dyDescent="0.35">
      <c r="B31" s="126"/>
      <c r="C31" s="126"/>
      <c r="D31" s="126"/>
      <c r="E31" s="126"/>
      <c r="F31" s="126"/>
      <c r="G31" s="126"/>
      <c r="H31" s="126"/>
      <c r="I31" s="126"/>
      <c r="J31" s="126"/>
      <c r="K31" s="126"/>
    </row>
    <row r="32" spans="2:11" ht="17.149999999999999" customHeight="1" x14ac:dyDescent="0.35">
      <c r="B32" s="126"/>
      <c r="C32" s="126"/>
      <c r="D32" s="126"/>
      <c r="E32" s="126"/>
      <c r="F32" s="126"/>
      <c r="G32" s="126"/>
      <c r="H32" s="126"/>
      <c r="I32" s="126"/>
      <c r="J32" s="126"/>
      <c r="K32" s="126"/>
    </row>
  </sheetData>
  <mergeCells count="8">
    <mergeCell ref="C8:K8"/>
    <mergeCell ref="B9:K32"/>
    <mergeCell ref="B2:K2"/>
    <mergeCell ref="B3:K3"/>
    <mergeCell ref="B4:K4"/>
    <mergeCell ref="C5:K5"/>
    <mergeCell ref="C6:K6"/>
    <mergeCell ref="C7:K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4364C-BC35-4850-B5E9-516061FC7B85}">
  <dimension ref="A2:M109"/>
  <sheetViews>
    <sheetView showGridLines="0" topLeftCell="F85" zoomScale="75" zoomScaleNormal="75" workbookViewId="0">
      <selection activeCell="B92" sqref="B92:F94"/>
    </sheetView>
  </sheetViews>
  <sheetFormatPr baseColWidth="10" defaultColWidth="10.81640625" defaultRowHeight="14.5" x14ac:dyDescent="0.35"/>
  <cols>
    <col min="1" max="1" width="23.54296875" style="3" customWidth="1"/>
    <col min="2" max="2" width="34.453125" style="15" customWidth="1"/>
    <col min="3" max="3" width="8.1796875" style="15" customWidth="1"/>
    <col min="4" max="4" width="24.54296875" style="15" customWidth="1"/>
    <col min="5" max="5" width="21.1796875" style="22" customWidth="1"/>
    <col min="6" max="6" width="44.453125" style="22" customWidth="1"/>
    <col min="7" max="7" width="39" style="22" customWidth="1"/>
    <col min="8" max="8" width="67.26953125" style="3" customWidth="1"/>
    <col min="9" max="9" width="18.08984375" style="12" customWidth="1"/>
    <col min="10" max="10" width="19.36328125" style="31" customWidth="1"/>
    <col min="11" max="11" width="12.81640625" style="3" customWidth="1"/>
    <col min="12" max="12" width="15.54296875" style="3" customWidth="1"/>
    <col min="13" max="13" width="17.1796875" style="3" customWidth="1"/>
    <col min="14" max="16384" width="10.81640625" style="17"/>
  </cols>
  <sheetData>
    <row r="2" spans="1:13" ht="69" customHeight="1" x14ac:dyDescent="0.35">
      <c r="A2" s="186" t="s">
        <v>225</v>
      </c>
      <c r="B2" s="187"/>
      <c r="C2" s="187"/>
      <c r="D2" s="187"/>
      <c r="E2" s="187"/>
      <c r="F2" s="187"/>
      <c r="G2" s="187"/>
      <c r="H2" s="187"/>
      <c r="I2" s="187"/>
      <c r="J2" s="187"/>
      <c r="K2" s="17"/>
      <c r="L2" s="17"/>
      <c r="M2" s="17"/>
    </row>
    <row r="4" spans="1:13" ht="33" customHeight="1" x14ac:dyDescent="0.35">
      <c r="A4" s="188" t="s">
        <v>0</v>
      </c>
      <c r="B4" s="156"/>
      <c r="C4" s="156"/>
      <c r="D4" s="156"/>
      <c r="E4" s="156"/>
      <c r="F4" s="156"/>
      <c r="G4" s="156"/>
      <c r="H4" s="156"/>
      <c r="I4" s="156"/>
      <c r="J4" s="156"/>
      <c r="K4" s="17"/>
      <c r="L4" s="17"/>
      <c r="M4" s="17"/>
    </row>
    <row r="5" spans="1:13" s="3" customFormat="1" ht="23.15" customHeight="1" x14ac:dyDescent="0.35">
      <c r="A5" s="1" t="s">
        <v>1</v>
      </c>
      <c r="B5" s="189" t="s">
        <v>2</v>
      </c>
      <c r="C5" s="190"/>
      <c r="D5" s="190"/>
      <c r="E5" s="191"/>
      <c r="F5" s="19" t="s">
        <v>3</v>
      </c>
      <c r="G5" s="19" t="s">
        <v>4</v>
      </c>
      <c r="H5" s="1" t="s">
        <v>5</v>
      </c>
      <c r="I5" s="2" t="s">
        <v>6</v>
      </c>
      <c r="J5" s="2" t="s">
        <v>7</v>
      </c>
    </row>
    <row r="6" spans="1:13" s="27" customFormat="1" ht="23.15" customHeight="1" x14ac:dyDescent="0.35">
      <c r="A6" s="4" t="s">
        <v>199</v>
      </c>
      <c r="B6" s="192" t="s">
        <v>8</v>
      </c>
      <c r="C6" s="193"/>
      <c r="D6" s="194"/>
      <c r="E6" s="194"/>
      <c r="F6" s="194"/>
      <c r="G6" s="195"/>
      <c r="H6" s="25" t="s">
        <v>9</v>
      </c>
      <c r="I6" s="90"/>
      <c r="J6" s="29">
        <f>SUM(I6)*1.2</f>
        <v>0</v>
      </c>
      <c r="K6" s="26"/>
    </row>
    <row r="7" spans="1:13" s="27" customFormat="1" ht="23.15" customHeight="1" x14ac:dyDescent="0.35">
      <c r="A7" s="149" t="s">
        <v>180</v>
      </c>
      <c r="B7" s="196" t="s">
        <v>10</v>
      </c>
      <c r="C7" s="197"/>
      <c r="D7" s="198"/>
      <c r="E7" s="198"/>
      <c r="F7" s="205" t="s">
        <v>11</v>
      </c>
      <c r="G7" s="25" t="s">
        <v>12</v>
      </c>
      <c r="H7" s="25" t="s">
        <v>13</v>
      </c>
      <c r="I7" s="90"/>
      <c r="J7" s="29">
        <f t="shared" ref="J7:J16" si="0">SUM(I7)*1.2</f>
        <v>0</v>
      </c>
      <c r="K7" s="26"/>
    </row>
    <row r="8" spans="1:13" s="27" customFormat="1" ht="23.15" customHeight="1" x14ac:dyDescent="0.35">
      <c r="A8" s="208"/>
      <c r="B8" s="199"/>
      <c r="C8" s="200"/>
      <c r="D8" s="201"/>
      <c r="E8" s="201"/>
      <c r="F8" s="205"/>
      <c r="G8" s="25" t="s">
        <v>14</v>
      </c>
      <c r="H8" s="25" t="s">
        <v>239</v>
      </c>
      <c r="I8" s="90"/>
      <c r="J8" s="29">
        <f t="shared" si="0"/>
        <v>0</v>
      </c>
      <c r="K8" s="26"/>
    </row>
    <row r="9" spans="1:13" s="27" customFormat="1" ht="23.15" customHeight="1" x14ac:dyDescent="0.35">
      <c r="A9" s="208"/>
      <c r="B9" s="199"/>
      <c r="C9" s="200"/>
      <c r="D9" s="201"/>
      <c r="E9" s="201"/>
      <c r="F9" s="205"/>
      <c r="G9" s="25" t="s">
        <v>15</v>
      </c>
      <c r="H9" s="25" t="s">
        <v>239</v>
      </c>
      <c r="I9" s="90"/>
      <c r="J9" s="29">
        <f t="shared" si="0"/>
        <v>0</v>
      </c>
      <c r="K9" s="26"/>
    </row>
    <row r="10" spans="1:13" s="27" customFormat="1" ht="23" customHeight="1" x14ac:dyDescent="0.35">
      <c r="A10" s="208"/>
      <c r="B10" s="199"/>
      <c r="C10" s="200"/>
      <c r="D10" s="201"/>
      <c r="E10" s="201"/>
      <c r="F10" s="205"/>
      <c r="G10" s="25" t="s">
        <v>16</v>
      </c>
      <c r="H10" s="122" t="s">
        <v>239</v>
      </c>
      <c r="I10" s="90"/>
      <c r="J10" s="29">
        <f t="shared" si="0"/>
        <v>0</v>
      </c>
      <c r="K10" s="26"/>
    </row>
    <row r="11" spans="1:13" s="27" customFormat="1" ht="23.15" customHeight="1" x14ac:dyDescent="0.35">
      <c r="A11" s="150"/>
      <c r="B11" s="199"/>
      <c r="C11" s="200"/>
      <c r="D11" s="201"/>
      <c r="E11" s="201"/>
      <c r="F11" s="205" t="s">
        <v>17</v>
      </c>
      <c r="G11" s="25" t="s">
        <v>12</v>
      </c>
      <c r="H11" s="122" t="s">
        <v>239</v>
      </c>
      <c r="I11" s="90"/>
      <c r="J11" s="29">
        <f t="shared" si="0"/>
        <v>0</v>
      </c>
      <c r="K11" s="26"/>
    </row>
    <row r="12" spans="1:13" s="27" customFormat="1" ht="23.15" customHeight="1" x14ac:dyDescent="0.35">
      <c r="A12" s="150"/>
      <c r="B12" s="199"/>
      <c r="C12" s="200"/>
      <c r="D12" s="201"/>
      <c r="E12" s="201"/>
      <c r="F12" s="205"/>
      <c r="G12" s="25" t="s">
        <v>14</v>
      </c>
      <c r="H12" s="122" t="s">
        <v>239</v>
      </c>
      <c r="I12" s="90"/>
      <c r="J12" s="29">
        <f t="shared" si="0"/>
        <v>0</v>
      </c>
      <c r="K12" s="26"/>
    </row>
    <row r="13" spans="1:13" s="27" customFormat="1" ht="23.15" customHeight="1" x14ac:dyDescent="0.35">
      <c r="A13" s="150"/>
      <c r="B13" s="199"/>
      <c r="C13" s="200"/>
      <c r="D13" s="201"/>
      <c r="E13" s="201"/>
      <c r="F13" s="205"/>
      <c r="G13" s="25" t="s">
        <v>15</v>
      </c>
      <c r="H13" s="122" t="s">
        <v>239</v>
      </c>
      <c r="I13" s="90"/>
      <c r="J13" s="29">
        <f t="shared" si="0"/>
        <v>0</v>
      </c>
      <c r="K13" s="26"/>
    </row>
    <row r="14" spans="1:13" s="27" customFormat="1" ht="23.15" customHeight="1" x14ac:dyDescent="0.35">
      <c r="A14" s="150"/>
      <c r="B14" s="199"/>
      <c r="C14" s="200"/>
      <c r="D14" s="201"/>
      <c r="E14" s="201"/>
      <c r="F14" s="205"/>
      <c r="G14" s="25" t="s">
        <v>16</v>
      </c>
      <c r="H14" s="122" t="s">
        <v>239</v>
      </c>
      <c r="I14" s="90"/>
      <c r="J14" s="29">
        <f t="shared" si="0"/>
        <v>0</v>
      </c>
      <c r="K14" s="26"/>
    </row>
    <row r="15" spans="1:13" s="27" customFormat="1" ht="23.15" customHeight="1" x14ac:dyDescent="0.35">
      <c r="A15" s="151"/>
      <c r="B15" s="202"/>
      <c r="C15" s="203"/>
      <c r="D15" s="204"/>
      <c r="E15" s="204"/>
      <c r="F15" s="206" t="s">
        <v>135</v>
      </c>
      <c r="G15" s="207"/>
      <c r="H15" s="28" t="s">
        <v>18</v>
      </c>
      <c r="I15" s="90"/>
      <c r="J15" s="29">
        <f t="shared" si="0"/>
        <v>0</v>
      </c>
      <c r="K15" s="26"/>
    </row>
    <row r="16" spans="1:13" ht="49.5" customHeight="1" x14ac:dyDescent="0.35">
      <c r="A16" s="133" t="s">
        <v>181</v>
      </c>
      <c r="B16" s="141" t="s">
        <v>221</v>
      </c>
      <c r="C16" s="142"/>
      <c r="D16" s="142"/>
      <c r="E16" s="143"/>
      <c r="F16" s="96" t="s">
        <v>136</v>
      </c>
      <c r="G16" s="60"/>
      <c r="H16" s="28" t="s">
        <v>9</v>
      </c>
      <c r="I16" s="90"/>
      <c r="J16" s="29">
        <f t="shared" si="0"/>
        <v>0</v>
      </c>
      <c r="M16" s="17"/>
    </row>
    <row r="17" spans="1:13" s="45" customFormat="1" ht="23.15" customHeight="1" x14ac:dyDescent="0.35">
      <c r="A17" s="179"/>
      <c r="B17" s="144"/>
      <c r="C17" s="145"/>
      <c r="D17" s="145"/>
      <c r="E17" s="146"/>
      <c r="F17" s="147" t="s">
        <v>140</v>
      </c>
      <c r="G17" s="23" t="s">
        <v>141</v>
      </c>
      <c r="H17" s="181" t="s">
        <v>145</v>
      </c>
      <c r="I17" s="61"/>
      <c r="J17" s="62"/>
      <c r="K17" s="3"/>
      <c r="L17" s="3"/>
    </row>
    <row r="18" spans="1:13" s="45" customFormat="1" ht="23.15" customHeight="1" x14ac:dyDescent="0.35">
      <c r="A18" s="179"/>
      <c r="B18" s="144"/>
      <c r="C18" s="145"/>
      <c r="D18" s="145"/>
      <c r="E18" s="146"/>
      <c r="F18" s="139"/>
      <c r="G18" s="23" t="s">
        <v>142</v>
      </c>
      <c r="H18" s="182"/>
      <c r="I18" s="61"/>
      <c r="J18" s="62"/>
      <c r="K18" s="3"/>
      <c r="L18" s="3"/>
    </row>
    <row r="19" spans="1:13" s="45" customFormat="1" ht="23.15" customHeight="1" x14ac:dyDescent="0.35">
      <c r="A19" s="179"/>
      <c r="B19" s="144"/>
      <c r="C19" s="145"/>
      <c r="D19" s="145"/>
      <c r="E19" s="146"/>
      <c r="F19" s="139"/>
      <c r="G19" s="23" t="s">
        <v>143</v>
      </c>
      <c r="H19" s="182"/>
      <c r="I19" s="61"/>
      <c r="J19" s="62"/>
      <c r="K19" s="3"/>
      <c r="L19" s="3"/>
    </row>
    <row r="20" spans="1:13" s="45" customFormat="1" ht="23.15" customHeight="1" x14ac:dyDescent="0.35">
      <c r="A20" s="179"/>
      <c r="B20" s="144"/>
      <c r="C20" s="145"/>
      <c r="D20" s="145"/>
      <c r="E20" s="146"/>
      <c r="F20" s="140"/>
      <c r="G20" s="23" t="s">
        <v>144</v>
      </c>
      <c r="H20" s="183"/>
      <c r="I20" s="61"/>
      <c r="J20" s="62"/>
      <c r="K20" s="3"/>
      <c r="L20" s="3"/>
    </row>
    <row r="21" spans="1:13" ht="23.15" customHeight="1" x14ac:dyDescent="0.35">
      <c r="A21" s="180"/>
      <c r="B21" s="144"/>
      <c r="C21" s="145"/>
      <c r="D21" s="145"/>
      <c r="E21" s="146"/>
      <c r="F21" s="138" t="s">
        <v>20</v>
      </c>
      <c r="G21" s="23" t="s">
        <v>25</v>
      </c>
      <c r="H21" s="181" t="s">
        <v>145</v>
      </c>
      <c r="I21" s="61"/>
      <c r="J21" s="62"/>
      <c r="M21" s="17"/>
    </row>
    <row r="22" spans="1:13" ht="23.15" customHeight="1" x14ac:dyDescent="0.35">
      <c r="A22" s="180"/>
      <c r="B22" s="144"/>
      <c r="C22" s="145"/>
      <c r="D22" s="145"/>
      <c r="E22" s="146"/>
      <c r="F22" s="139"/>
      <c r="G22" s="23" t="s">
        <v>26</v>
      </c>
      <c r="H22" s="182"/>
      <c r="I22" s="61"/>
      <c r="J22" s="62"/>
      <c r="M22" s="17"/>
    </row>
    <row r="23" spans="1:13" ht="23.15" customHeight="1" x14ac:dyDescent="0.35">
      <c r="A23" s="180"/>
      <c r="B23" s="144"/>
      <c r="C23" s="145"/>
      <c r="D23" s="145"/>
      <c r="E23" s="146"/>
      <c r="F23" s="140"/>
      <c r="G23" s="23" t="s">
        <v>27</v>
      </c>
      <c r="H23" s="183"/>
      <c r="I23" s="61"/>
      <c r="J23" s="62"/>
      <c r="M23" s="17"/>
    </row>
    <row r="24" spans="1:13" ht="45" customHeight="1" x14ac:dyDescent="0.35">
      <c r="A24" s="134"/>
      <c r="B24" s="141" t="s">
        <v>220</v>
      </c>
      <c r="C24" s="142"/>
      <c r="D24" s="142"/>
      <c r="E24" s="143"/>
      <c r="F24" s="95" t="s">
        <v>137</v>
      </c>
      <c r="G24" s="60"/>
      <c r="H24" s="46" t="s">
        <v>9</v>
      </c>
      <c r="I24" s="90"/>
      <c r="J24" s="29">
        <f t="shared" ref="J24" si="1">SUM(I24)*1.2</f>
        <v>0</v>
      </c>
      <c r="M24" s="17"/>
    </row>
    <row r="25" spans="1:13" ht="23.15" customHeight="1" x14ac:dyDescent="0.35">
      <c r="A25" s="134"/>
      <c r="B25" s="144"/>
      <c r="C25" s="145"/>
      <c r="D25" s="145"/>
      <c r="E25" s="146"/>
      <c r="F25" s="147" t="s">
        <v>140</v>
      </c>
      <c r="G25" s="23" t="s">
        <v>147</v>
      </c>
      <c r="H25" s="181" t="s">
        <v>145</v>
      </c>
      <c r="I25" s="61"/>
      <c r="J25" s="62"/>
      <c r="M25" s="17"/>
    </row>
    <row r="26" spans="1:13" s="45" customFormat="1" ht="23.15" customHeight="1" x14ac:dyDescent="0.35">
      <c r="A26" s="134"/>
      <c r="B26" s="144"/>
      <c r="C26" s="145"/>
      <c r="D26" s="145"/>
      <c r="E26" s="146"/>
      <c r="F26" s="139"/>
      <c r="G26" s="23" t="s">
        <v>146</v>
      </c>
      <c r="H26" s="182"/>
      <c r="I26" s="61"/>
      <c r="J26" s="62"/>
      <c r="K26" s="3"/>
      <c r="L26" s="3"/>
    </row>
    <row r="27" spans="1:13" s="45" customFormat="1" ht="23.15" customHeight="1" x14ac:dyDescent="0.35">
      <c r="A27" s="134"/>
      <c r="B27" s="144"/>
      <c r="C27" s="145"/>
      <c r="D27" s="145"/>
      <c r="E27" s="146"/>
      <c r="F27" s="139"/>
      <c r="G27" s="23" t="s">
        <v>148</v>
      </c>
      <c r="H27" s="182"/>
      <c r="I27" s="61"/>
      <c r="J27" s="62"/>
      <c r="K27" s="3"/>
      <c r="L27" s="3"/>
    </row>
    <row r="28" spans="1:13" s="45" customFormat="1" ht="23.15" customHeight="1" x14ac:dyDescent="0.35">
      <c r="A28" s="134"/>
      <c r="B28" s="144"/>
      <c r="C28" s="145"/>
      <c r="D28" s="145"/>
      <c r="E28" s="146"/>
      <c r="F28" s="140"/>
      <c r="G28" s="23" t="s">
        <v>149</v>
      </c>
      <c r="H28" s="183"/>
      <c r="I28" s="61"/>
      <c r="J28" s="62"/>
      <c r="K28" s="3"/>
      <c r="L28" s="3"/>
    </row>
    <row r="29" spans="1:13" ht="23.15" customHeight="1" x14ac:dyDescent="0.35">
      <c r="A29" s="134"/>
      <c r="B29" s="144"/>
      <c r="C29" s="145"/>
      <c r="D29" s="145"/>
      <c r="E29" s="146"/>
      <c r="F29" s="138" t="s">
        <v>20</v>
      </c>
      <c r="G29" s="23" t="s">
        <v>21</v>
      </c>
      <c r="H29" s="181" t="s">
        <v>145</v>
      </c>
      <c r="I29" s="61"/>
      <c r="J29" s="62"/>
      <c r="M29" s="17"/>
    </row>
    <row r="30" spans="1:13" ht="23.15" customHeight="1" x14ac:dyDescent="0.35">
      <c r="A30" s="134"/>
      <c r="B30" s="144"/>
      <c r="C30" s="145"/>
      <c r="D30" s="145"/>
      <c r="E30" s="146"/>
      <c r="F30" s="139"/>
      <c r="G30" s="23" t="s">
        <v>22</v>
      </c>
      <c r="H30" s="182"/>
      <c r="I30" s="61"/>
      <c r="J30" s="62"/>
      <c r="M30" s="17"/>
    </row>
    <row r="31" spans="1:13" ht="23.15" customHeight="1" x14ac:dyDescent="0.35">
      <c r="A31" s="148"/>
      <c r="B31" s="144"/>
      <c r="C31" s="145"/>
      <c r="D31" s="145"/>
      <c r="E31" s="146"/>
      <c r="F31" s="140"/>
      <c r="G31" s="23" t="s">
        <v>23</v>
      </c>
      <c r="H31" s="183"/>
      <c r="I31" s="61"/>
      <c r="J31" s="62"/>
      <c r="M31" s="17"/>
    </row>
    <row r="32" spans="1:13" ht="33" customHeight="1" x14ac:dyDescent="0.35">
      <c r="A32" s="177" t="s">
        <v>28</v>
      </c>
      <c r="B32" s="178"/>
      <c r="C32" s="178"/>
      <c r="D32" s="178"/>
      <c r="E32" s="178"/>
      <c r="F32" s="178"/>
      <c r="G32" s="178"/>
      <c r="H32" s="178"/>
      <c r="I32" s="178"/>
      <c r="J32" s="178"/>
      <c r="K32" s="17"/>
      <c r="M32" s="17"/>
    </row>
    <row r="33" spans="1:13" s="3" customFormat="1" ht="23.15" customHeight="1" x14ac:dyDescent="0.35">
      <c r="A33" s="1" t="s">
        <v>1</v>
      </c>
      <c r="B33" s="184" t="s">
        <v>2</v>
      </c>
      <c r="C33" s="184"/>
      <c r="D33" s="184"/>
      <c r="E33" s="184"/>
      <c r="F33" s="184"/>
      <c r="G33" s="19" t="s">
        <v>210</v>
      </c>
      <c r="H33" s="1" t="s">
        <v>29</v>
      </c>
      <c r="I33" s="2" t="s">
        <v>6</v>
      </c>
      <c r="J33" s="9" t="s">
        <v>7</v>
      </c>
    </row>
    <row r="34" spans="1:13" ht="23.15" customHeight="1" x14ac:dyDescent="0.35">
      <c r="A34" s="185" t="s">
        <v>182</v>
      </c>
      <c r="B34" s="163" t="s">
        <v>30</v>
      </c>
      <c r="C34" s="153"/>
      <c r="D34" s="153"/>
      <c r="E34" s="153"/>
      <c r="F34" s="154"/>
      <c r="G34" s="21" t="s">
        <v>31</v>
      </c>
      <c r="H34" s="161" t="s">
        <v>133</v>
      </c>
      <c r="I34" s="90"/>
      <c r="J34" s="29">
        <f t="shared" ref="J34:J42" si="2">SUM(I34)*1.2</f>
        <v>0</v>
      </c>
      <c r="K34" s="17"/>
      <c r="M34" s="17"/>
    </row>
    <row r="35" spans="1:13" ht="23.15" customHeight="1" x14ac:dyDescent="0.35">
      <c r="A35" s="185"/>
      <c r="B35" s="155"/>
      <c r="C35" s="162"/>
      <c r="D35" s="162"/>
      <c r="E35" s="162"/>
      <c r="F35" s="157"/>
      <c r="G35" s="21" t="s">
        <v>32</v>
      </c>
      <c r="H35" s="161"/>
      <c r="I35" s="90"/>
      <c r="J35" s="29">
        <f t="shared" si="2"/>
        <v>0</v>
      </c>
      <c r="K35" s="17"/>
      <c r="M35" s="17"/>
    </row>
    <row r="36" spans="1:13" ht="23.15" customHeight="1" x14ac:dyDescent="0.35">
      <c r="A36" s="185"/>
      <c r="B36" s="155"/>
      <c r="C36" s="162"/>
      <c r="D36" s="162"/>
      <c r="E36" s="162"/>
      <c r="F36" s="157"/>
      <c r="G36" s="21" t="s">
        <v>33</v>
      </c>
      <c r="H36" s="161"/>
      <c r="I36" s="90"/>
      <c r="J36" s="29">
        <f t="shared" si="2"/>
        <v>0</v>
      </c>
      <c r="K36" s="17"/>
      <c r="L36" s="17"/>
      <c r="M36" s="17"/>
    </row>
    <row r="37" spans="1:13" ht="23.15" customHeight="1" x14ac:dyDescent="0.35">
      <c r="A37" s="185"/>
      <c r="B37" s="158"/>
      <c r="C37" s="159"/>
      <c r="D37" s="159"/>
      <c r="E37" s="159"/>
      <c r="F37" s="160"/>
      <c r="G37" s="21" t="s">
        <v>34</v>
      </c>
      <c r="H37" s="161"/>
      <c r="I37" s="90"/>
      <c r="J37" s="29">
        <f t="shared" si="2"/>
        <v>0</v>
      </c>
      <c r="K37" s="17"/>
      <c r="L37" s="17"/>
      <c r="M37" s="17"/>
    </row>
    <row r="38" spans="1:13" ht="38.15" customHeight="1" x14ac:dyDescent="0.35">
      <c r="A38" s="18" t="s">
        <v>183</v>
      </c>
      <c r="B38" s="174" t="s">
        <v>240</v>
      </c>
      <c r="C38" s="175"/>
      <c r="D38" s="175"/>
      <c r="E38" s="175"/>
      <c r="F38" s="175"/>
      <c r="G38" s="176"/>
      <c r="H38" s="120" t="s">
        <v>63</v>
      </c>
      <c r="I38" s="90"/>
      <c r="J38" s="29">
        <f t="shared" si="2"/>
        <v>0</v>
      </c>
      <c r="K38" s="17"/>
      <c r="L38" s="17"/>
      <c r="M38" s="17"/>
    </row>
    <row r="39" spans="1:13" ht="23.15" customHeight="1" x14ac:dyDescent="0.35">
      <c r="A39" s="135" t="s">
        <v>184</v>
      </c>
      <c r="B39" s="163" t="s">
        <v>35</v>
      </c>
      <c r="C39" s="142"/>
      <c r="D39" s="164"/>
      <c r="E39" s="165"/>
      <c r="F39" s="20" t="s">
        <v>36</v>
      </c>
      <c r="G39" s="20"/>
      <c r="H39" s="16" t="s">
        <v>37</v>
      </c>
      <c r="I39" s="90"/>
      <c r="J39" s="29">
        <f t="shared" si="2"/>
        <v>0</v>
      </c>
      <c r="K39" s="17"/>
      <c r="L39" s="17"/>
      <c r="M39" s="17"/>
    </row>
    <row r="40" spans="1:13" ht="23.15" customHeight="1" x14ac:dyDescent="0.35">
      <c r="A40" s="134"/>
      <c r="B40" s="144"/>
      <c r="C40" s="145"/>
      <c r="D40" s="166"/>
      <c r="E40" s="167"/>
      <c r="F40" s="172" t="s">
        <v>38</v>
      </c>
      <c r="G40" s="20" t="s">
        <v>31</v>
      </c>
      <c r="H40" s="16" t="s">
        <v>39</v>
      </c>
      <c r="I40" s="90"/>
      <c r="J40" s="29">
        <f t="shared" si="2"/>
        <v>0</v>
      </c>
      <c r="K40" s="17"/>
      <c r="L40" s="17"/>
      <c r="M40" s="17"/>
    </row>
    <row r="41" spans="1:13" ht="23.15" customHeight="1" x14ac:dyDescent="0.35">
      <c r="A41" s="134"/>
      <c r="B41" s="144"/>
      <c r="C41" s="145"/>
      <c r="D41" s="166"/>
      <c r="E41" s="167"/>
      <c r="F41" s="150"/>
      <c r="G41" s="20" t="s">
        <v>32</v>
      </c>
      <c r="H41" s="16" t="s">
        <v>39</v>
      </c>
      <c r="I41" s="90"/>
      <c r="J41" s="29">
        <f t="shared" si="2"/>
        <v>0</v>
      </c>
      <c r="K41" s="17"/>
      <c r="L41" s="17"/>
      <c r="M41" s="17"/>
    </row>
    <row r="42" spans="1:13" ht="23.15" customHeight="1" x14ac:dyDescent="0.35">
      <c r="A42" s="148"/>
      <c r="B42" s="168"/>
      <c r="C42" s="169"/>
      <c r="D42" s="170"/>
      <c r="E42" s="171"/>
      <c r="F42" s="151"/>
      <c r="G42" s="20" t="s">
        <v>33</v>
      </c>
      <c r="H42" s="16" t="s">
        <v>39</v>
      </c>
      <c r="I42" s="90"/>
      <c r="J42" s="29">
        <f t="shared" si="2"/>
        <v>0</v>
      </c>
      <c r="K42" s="17"/>
      <c r="L42" s="17"/>
      <c r="M42" s="17"/>
    </row>
    <row r="43" spans="1:13" ht="33" customHeight="1" x14ac:dyDescent="0.35">
      <c r="A43" s="233" t="s">
        <v>40</v>
      </c>
      <c r="B43" s="190"/>
      <c r="C43" s="190"/>
      <c r="D43" s="190"/>
      <c r="E43" s="190"/>
      <c r="F43" s="190"/>
      <c r="G43" s="190"/>
      <c r="H43" s="190"/>
      <c r="I43" s="190"/>
      <c r="J43" s="190"/>
      <c r="K43" s="17"/>
      <c r="L43" s="17"/>
      <c r="M43" s="17"/>
    </row>
    <row r="44" spans="1:13" s="3" customFormat="1" ht="23.15" customHeight="1" x14ac:dyDescent="0.35">
      <c r="A44" s="1" t="s">
        <v>1</v>
      </c>
      <c r="B44" s="184" t="s">
        <v>2</v>
      </c>
      <c r="C44" s="184"/>
      <c r="D44" s="184"/>
      <c r="E44" s="184"/>
      <c r="F44" s="184"/>
      <c r="G44" s="19" t="s">
        <v>210</v>
      </c>
      <c r="H44" s="1" t="s">
        <v>29</v>
      </c>
      <c r="I44" s="2" t="s">
        <v>6</v>
      </c>
      <c r="J44" s="2" t="s">
        <v>7</v>
      </c>
    </row>
    <row r="45" spans="1:13" ht="31.5" customHeight="1" x14ac:dyDescent="0.35">
      <c r="A45" s="185" t="s">
        <v>185</v>
      </c>
      <c r="B45" s="152" t="s">
        <v>41</v>
      </c>
      <c r="C45" s="153"/>
      <c r="D45" s="153"/>
      <c r="E45" s="153"/>
      <c r="F45" s="153"/>
      <c r="G45" s="154"/>
      <c r="H45" s="123" t="s">
        <v>229</v>
      </c>
      <c r="I45" s="90"/>
      <c r="J45" s="29">
        <f t="shared" ref="J45:J72" si="3">SUM(I45)*1.2</f>
        <v>0</v>
      </c>
      <c r="K45" s="17"/>
      <c r="L45" s="17"/>
      <c r="M45" s="17"/>
    </row>
    <row r="46" spans="1:13" ht="27" customHeight="1" x14ac:dyDescent="0.35">
      <c r="A46" s="185"/>
      <c r="B46" s="155"/>
      <c r="C46" s="162"/>
      <c r="D46" s="162"/>
      <c r="E46" s="162"/>
      <c r="F46" s="162"/>
      <c r="G46" s="157"/>
      <c r="H46" s="123" t="s">
        <v>230</v>
      </c>
      <c r="I46" s="90"/>
      <c r="J46" s="29">
        <f t="shared" si="3"/>
        <v>0</v>
      </c>
      <c r="K46" s="17"/>
      <c r="L46" s="17"/>
      <c r="M46" s="17"/>
    </row>
    <row r="47" spans="1:13" ht="30" customHeight="1" x14ac:dyDescent="0.35">
      <c r="A47" s="185"/>
      <c r="B47" s="155"/>
      <c r="C47" s="162"/>
      <c r="D47" s="162"/>
      <c r="E47" s="162"/>
      <c r="F47" s="162"/>
      <c r="G47" s="157"/>
      <c r="H47" s="123" t="s">
        <v>231</v>
      </c>
      <c r="I47" s="90"/>
      <c r="J47" s="29">
        <f t="shared" si="3"/>
        <v>0</v>
      </c>
      <c r="K47" s="17"/>
      <c r="L47" s="17"/>
      <c r="M47" s="17"/>
    </row>
    <row r="48" spans="1:13" ht="37.5" customHeight="1" x14ac:dyDescent="0.35">
      <c r="A48" s="185"/>
      <c r="B48" s="158"/>
      <c r="C48" s="159"/>
      <c r="D48" s="159"/>
      <c r="E48" s="159"/>
      <c r="F48" s="159"/>
      <c r="G48" s="160"/>
      <c r="H48" s="6" t="s">
        <v>76</v>
      </c>
      <c r="I48" s="90"/>
      <c r="J48" s="29">
        <f t="shared" si="3"/>
        <v>0</v>
      </c>
      <c r="K48" s="17"/>
      <c r="L48" s="17"/>
      <c r="M48" s="17"/>
    </row>
    <row r="49" spans="1:13" ht="31.5" customHeight="1" x14ac:dyDescent="0.35">
      <c r="A49" s="133" t="s">
        <v>186</v>
      </c>
      <c r="B49" s="152" t="s">
        <v>42</v>
      </c>
      <c r="C49" s="153"/>
      <c r="D49" s="153"/>
      <c r="E49" s="153"/>
      <c r="F49" s="154"/>
      <c r="G49" s="209" t="s">
        <v>43</v>
      </c>
      <c r="H49" s="123" t="s">
        <v>232</v>
      </c>
      <c r="I49" s="90"/>
      <c r="J49" s="29">
        <f t="shared" si="3"/>
        <v>0</v>
      </c>
      <c r="K49" s="17"/>
      <c r="L49" s="17"/>
      <c r="M49" s="17"/>
    </row>
    <row r="50" spans="1:13" ht="30" customHeight="1" x14ac:dyDescent="0.35">
      <c r="A50" s="240"/>
      <c r="B50" s="155"/>
      <c r="C50" s="162"/>
      <c r="D50" s="162"/>
      <c r="E50" s="162"/>
      <c r="F50" s="157"/>
      <c r="G50" s="241"/>
      <c r="H50" s="123" t="s">
        <v>233</v>
      </c>
      <c r="I50" s="90"/>
      <c r="J50" s="29">
        <f t="shared" si="3"/>
        <v>0</v>
      </c>
      <c r="K50" s="17"/>
      <c r="L50" s="17"/>
      <c r="M50" s="17"/>
    </row>
    <row r="51" spans="1:13" ht="23.15" customHeight="1" x14ac:dyDescent="0.35">
      <c r="A51" s="240"/>
      <c r="B51" s="155"/>
      <c r="C51" s="162"/>
      <c r="D51" s="162"/>
      <c r="E51" s="162"/>
      <c r="F51" s="157"/>
      <c r="G51" s="241"/>
      <c r="H51" s="123" t="s">
        <v>234</v>
      </c>
      <c r="I51" s="90"/>
      <c r="J51" s="29">
        <f t="shared" si="3"/>
        <v>0</v>
      </c>
      <c r="K51" s="17"/>
      <c r="L51" s="17"/>
      <c r="M51" s="17"/>
    </row>
    <row r="52" spans="1:13" ht="32.5" customHeight="1" x14ac:dyDescent="0.35">
      <c r="A52" s="240"/>
      <c r="B52" s="155"/>
      <c r="C52" s="162"/>
      <c r="D52" s="162"/>
      <c r="E52" s="162"/>
      <c r="F52" s="157"/>
      <c r="G52" s="241"/>
      <c r="H52" s="6" t="s">
        <v>77</v>
      </c>
      <c r="I52" s="90"/>
      <c r="J52" s="29">
        <f t="shared" si="3"/>
        <v>0</v>
      </c>
      <c r="K52" s="17"/>
      <c r="L52" s="17"/>
      <c r="M52" s="17"/>
    </row>
    <row r="53" spans="1:13" ht="39" customHeight="1" x14ac:dyDescent="0.35">
      <c r="A53" s="240"/>
      <c r="B53" s="155"/>
      <c r="C53" s="162"/>
      <c r="D53" s="162"/>
      <c r="E53" s="162"/>
      <c r="F53" s="157"/>
      <c r="G53" s="241"/>
      <c r="H53" s="6" t="s">
        <v>150</v>
      </c>
      <c r="I53" s="90"/>
      <c r="J53" s="29">
        <f t="shared" si="3"/>
        <v>0</v>
      </c>
      <c r="K53" s="17"/>
      <c r="L53" s="17"/>
      <c r="M53" s="17"/>
    </row>
    <row r="54" spans="1:13" ht="48" customHeight="1" x14ac:dyDescent="0.35">
      <c r="A54" s="240"/>
      <c r="B54" s="155"/>
      <c r="C54" s="162"/>
      <c r="D54" s="162"/>
      <c r="E54" s="162"/>
      <c r="F54" s="157"/>
      <c r="G54" s="242"/>
      <c r="H54" s="6" t="s">
        <v>223</v>
      </c>
      <c r="I54" s="90"/>
      <c r="J54" s="29">
        <f t="shared" si="3"/>
        <v>0</v>
      </c>
      <c r="K54" s="17"/>
      <c r="L54" s="17"/>
      <c r="M54" s="17"/>
    </row>
    <row r="55" spans="1:13" ht="30" customHeight="1" x14ac:dyDescent="0.35">
      <c r="A55" s="134"/>
      <c r="B55" s="155"/>
      <c r="C55" s="162"/>
      <c r="D55" s="162"/>
      <c r="E55" s="162"/>
      <c r="F55" s="157"/>
      <c r="G55" s="243" t="s">
        <v>241</v>
      </c>
      <c r="H55" s="6" t="s">
        <v>44</v>
      </c>
      <c r="I55" s="90"/>
      <c r="J55" s="29">
        <f t="shared" si="3"/>
        <v>0</v>
      </c>
      <c r="K55" s="17"/>
      <c r="L55" s="17"/>
      <c r="M55" s="17"/>
    </row>
    <row r="56" spans="1:13" ht="29" x14ac:dyDescent="0.35">
      <c r="A56" s="134"/>
      <c r="B56" s="155"/>
      <c r="C56" s="162"/>
      <c r="D56" s="162"/>
      <c r="E56" s="162"/>
      <c r="F56" s="157"/>
      <c r="G56" s="243"/>
      <c r="H56" s="6" t="s">
        <v>45</v>
      </c>
      <c r="I56" s="90"/>
      <c r="J56" s="29">
        <f t="shared" si="3"/>
        <v>0</v>
      </c>
      <c r="K56" s="17"/>
      <c r="L56" s="17"/>
      <c r="M56" s="17"/>
    </row>
    <row r="57" spans="1:13" ht="29" x14ac:dyDescent="0.35">
      <c r="A57" s="134"/>
      <c r="B57" s="155"/>
      <c r="C57" s="162"/>
      <c r="D57" s="162"/>
      <c r="E57" s="162"/>
      <c r="F57" s="157"/>
      <c r="G57" s="243"/>
      <c r="H57" s="6" t="s">
        <v>46</v>
      </c>
      <c r="I57" s="90"/>
      <c r="J57" s="29">
        <f t="shared" si="3"/>
        <v>0</v>
      </c>
      <c r="K57" s="17"/>
      <c r="L57" s="17"/>
      <c r="M57" s="17"/>
    </row>
    <row r="58" spans="1:13" ht="29" x14ac:dyDescent="0.35">
      <c r="A58" s="148"/>
      <c r="B58" s="158"/>
      <c r="C58" s="159"/>
      <c r="D58" s="159"/>
      <c r="E58" s="159"/>
      <c r="F58" s="160"/>
      <c r="G58" s="243"/>
      <c r="H58" s="6" t="s">
        <v>138</v>
      </c>
      <c r="I58" s="90"/>
      <c r="J58" s="29">
        <f t="shared" si="3"/>
        <v>0</v>
      </c>
      <c r="K58" s="17"/>
      <c r="L58" s="17"/>
      <c r="M58" s="17"/>
    </row>
    <row r="59" spans="1:13" ht="28.5" customHeight="1" x14ac:dyDescent="0.35">
      <c r="A59" s="135" t="s">
        <v>187</v>
      </c>
      <c r="B59" s="152" t="s">
        <v>47</v>
      </c>
      <c r="C59" s="153"/>
      <c r="D59" s="153"/>
      <c r="E59" s="153"/>
      <c r="F59" s="153"/>
      <c r="G59" s="154"/>
      <c r="H59" s="23" t="s">
        <v>78</v>
      </c>
      <c r="I59" s="90"/>
      <c r="J59" s="29">
        <f t="shared" si="3"/>
        <v>0</v>
      </c>
      <c r="K59" s="17"/>
      <c r="L59" s="17"/>
      <c r="M59" s="17"/>
    </row>
    <row r="60" spans="1:13" ht="37.5" customHeight="1" x14ac:dyDescent="0.35">
      <c r="A60" s="148"/>
      <c r="B60" s="158"/>
      <c r="C60" s="159"/>
      <c r="D60" s="159"/>
      <c r="E60" s="159"/>
      <c r="F60" s="159"/>
      <c r="G60" s="160"/>
      <c r="H60" s="23" t="s">
        <v>208</v>
      </c>
      <c r="I60" s="90"/>
      <c r="J60" s="29">
        <f t="shared" si="3"/>
        <v>0</v>
      </c>
      <c r="K60" s="17"/>
      <c r="L60" s="17"/>
      <c r="M60" s="17"/>
    </row>
    <row r="61" spans="1:13" s="3" customFormat="1" ht="40.5" customHeight="1" x14ac:dyDescent="0.35">
      <c r="A61" s="18" t="s">
        <v>188</v>
      </c>
      <c r="B61" s="230" t="s">
        <v>48</v>
      </c>
      <c r="C61" s="175"/>
      <c r="D61" s="175"/>
      <c r="E61" s="175"/>
      <c r="F61" s="175"/>
      <c r="G61" s="176"/>
      <c r="H61" s="8" t="s">
        <v>49</v>
      </c>
      <c r="I61" s="90"/>
      <c r="J61" s="29">
        <f t="shared" si="3"/>
        <v>0</v>
      </c>
    </row>
    <row r="62" spans="1:13" ht="23.15" customHeight="1" x14ac:dyDescent="0.35">
      <c r="A62" s="133" t="s">
        <v>202</v>
      </c>
      <c r="B62" s="152" t="s">
        <v>50</v>
      </c>
      <c r="C62" s="153"/>
      <c r="D62" s="153"/>
      <c r="E62" s="153"/>
      <c r="F62" s="153"/>
      <c r="G62" s="154"/>
      <c r="H62" s="23" t="s">
        <v>80</v>
      </c>
      <c r="I62" s="90"/>
      <c r="J62" s="29">
        <f t="shared" si="3"/>
        <v>0</v>
      </c>
      <c r="K62" s="17"/>
      <c r="L62" s="17"/>
      <c r="M62" s="17"/>
    </row>
    <row r="63" spans="1:13" ht="23.15" customHeight="1" x14ac:dyDescent="0.35">
      <c r="A63" s="180"/>
      <c r="B63" s="155"/>
      <c r="C63" s="162"/>
      <c r="D63" s="162"/>
      <c r="E63" s="162"/>
      <c r="F63" s="162"/>
      <c r="G63" s="157"/>
      <c r="H63" s="23" t="s">
        <v>151</v>
      </c>
      <c r="I63" s="90"/>
      <c r="J63" s="29">
        <f t="shared" si="3"/>
        <v>0</v>
      </c>
      <c r="K63" s="17"/>
      <c r="L63" s="17"/>
      <c r="M63" s="17"/>
    </row>
    <row r="64" spans="1:13" ht="33" customHeight="1" x14ac:dyDescent="0.35">
      <c r="A64" s="239"/>
      <c r="B64" s="158"/>
      <c r="C64" s="159"/>
      <c r="D64" s="159"/>
      <c r="E64" s="159"/>
      <c r="F64" s="159"/>
      <c r="G64" s="160"/>
      <c r="H64" s="43" t="s">
        <v>139</v>
      </c>
      <c r="I64" s="90"/>
      <c r="J64" s="29">
        <f t="shared" si="3"/>
        <v>0</v>
      </c>
      <c r="K64" s="17"/>
      <c r="L64" s="17"/>
      <c r="M64" s="17"/>
    </row>
    <row r="65" spans="1:13" s="83" customFormat="1" ht="33" customHeight="1" x14ac:dyDescent="0.35">
      <c r="A65" s="133" t="s">
        <v>203</v>
      </c>
      <c r="B65" s="212" t="s">
        <v>201</v>
      </c>
      <c r="C65" s="213"/>
      <c r="D65" s="213"/>
      <c r="E65" s="213"/>
      <c r="F65" s="214"/>
      <c r="G65" s="89" t="s">
        <v>31</v>
      </c>
      <c r="H65" s="209" t="s">
        <v>9</v>
      </c>
      <c r="I65" s="90"/>
      <c r="J65" s="29">
        <f t="shared" si="3"/>
        <v>0</v>
      </c>
    </row>
    <row r="66" spans="1:13" s="83" customFormat="1" ht="33" customHeight="1" x14ac:dyDescent="0.35">
      <c r="A66" s="180"/>
      <c r="B66" s="215"/>
      <c r="C66" s="216"/>
      <c r="D66" s="216"/>
      <c r="E66" s="216"/>
      <c r="F66" s="217"/>
      <c r="G66" s="89" t="s">
        <v>32</v>
      </c>
      <c r="H66" s="210"/>
      <c r="I66" s="90"/>
      <c r="J66" s="29">
        <f t="shared" si="3"/>
        <v>0</v>
      </c>
    </row>
    <row r="67" spans="1:13" s="83" customFormat="1" ht="33" customHeight="1" x14ac:dyDescent="0.35">
      <c r="A67" s="239"/>
      <c r="B67" s="218"/>
      <c r="C67" s="219"/>
      <c r="D67" s="219"/>
      <c r="E67" s="219"/>
      <c r="F67" s="220"/>
      <c r="G67" s="89" t="s">
        <v>129</v>
      </c>
      <c r="H67" s="211"/>
      <c r="I67" s="90"/>
      <c r="J67" s="29">
        <f t="shared" si="3"/>
        <v>0</v>
      </c>
    </row>
    <row r="68" spans="1:13" ht="23.15" customHeight="1" x14ac:dyDescent="0.35">
      <c r="A68" s="135" t="s">
        <v>189</v>
      </c>
      <c r="B68" s="152" t="s">
        <v>51</v>
      </c>
      <c r="C68" s="153"/>
      <c r="D68" s="153"/>
      <c r="E68" s="153"/>
      <c r="F68" s="154"/>
      <c r="G68" s="20" t="s">
        <v>31</v>
      </c>
      <c r="H68" s="221" t="s">
        <v>9</v>
      </c>
      <c r="I68" s="90"/>
      <c r="J68" s="29">
        <f t="shared" si="3"/>
        <v>0</v>
      </c>
      <c r="K68" s="17"/>
      <c r="L68" s="17"/>
      <c r="M68" s="17"/>
    </row>
    <row r="69" spans="1:13" ht="23.15" customHeight="1" x14ac:dyDescent="0.35">
      <c r="A69" s="136"/>
      <c r="B69" s="155"/>
      <c r="C69" s="162"/>
      <c r="D69" s="162"/>
      <c r="E69" s="162"/>
      <c r="F69" s="157"/>
      <c r="G69" s="20" t="s">
        <v>32</v>
      </c>
      <c r="H69" s="134"/>
      <c r="I69" s="90"/>
      <c r="J69" s="29">
        <f t="shared" si="3"/>
        <v>0</v>
      </c>
      <c r="K69" s="17"/>
      <c r="L69" s="17"/>
      <c r="M69" s="17"/>
    </row>
    <row r="70" spans="1:13" ht="23.15" customHeight="1" x14ac:dyDescent="0.35">
      <c r="A70" s="137"/>
      <c r="B70" s="158"/>
      <c r="C70" s="159"/>
      <c r="D70" s="159"/>
      <c r="E70" s="159"/>
      <c r="F70" s="160"/>
      <c r="G70" s="20" t="s">
        <v>129</v>
      </c>
      <c r="H70" s="148"/>
      <c r="I70" s="90"/>
      <c r="J70" s="29">
        <f t="shared" si="3"/>
        <v>0</v>
      </c>
      <c r="K70" s="17"/>
      <c r="L70" s="17"/>
      <c r="M70" s="17"/>
    </row>
    <row r="71" spans="1:13" ht="23.15" customHeight="1" x14ac:dyDescent="0.35">
      <c r="A71" s="135" t="s">
        <v>190</v>
      </c>
      <c r="B71" s="152" t="s">
        <v>52</v>
      </c>
      <c r="C71" s="164"/>
      <c r="D71" s="164"/>
      <c r="E71" s="164"/>
      <c r="F71" s="165"/>
      <c r="G71" s="20" t="s">
        <v>32</v>
      </c>
      <c r="H71" s="16" t="s">
        <v>9</v>
      </c>
      <c r="I71" s="90"/>
      <c r="J71" s="29">
        <f t="shared" si="3"/>
        <v>0</v>
      </c>
      <c r="K71" s="17"/>
      <c r="L71" s="17"/>
      <c r="M71" s="17"/>
    </row>
    <row r="72" spans="1:13" ht="23.15" customHeight="1" x14ac:dyDescent="0.35">
      <c r="A72" s="148"/>
      <c r="B72" s="173"/>
      <c r="C72" s="170"/>
      <c r="D72" s="170"/>
      <c r="E72" s="170"/>
      <c r="F72" s="171"/>
      <c r="G72" s="20" t="s">
        <v>129</v>
      </c>
      <c r="H72" s="16" t="s">
        <v>9</v>
      </c>
      <c r="I72" s="90"/>
      <c r="J72" s="29">
        <f t="shared" si="3"/>
        <v>0</v>
      </c>
      <c r="K72" s="17"/>
      <c r="L72" s="17"/>
      <c r="M72" s="17"/>
    </row>
    <row r="73" spans="1:13" ht="33" customHeight="1" x14ac:dyDescent="0.35">
      <c r="A73" s="233" t="s">
        <v>53</v>
      </c>
      <c r="B73" s="190"/>
      <c r="C73" s="190"/>
      <c r="D73" s="190"/>
      <c r="E73" s="190"/>
      <c r="F73" s="190"/>
      <c r="G73" s="190"/>
      <c r="H73" s="190"/>
      <c r="I73" s="190"/>
      <c r="J73" s="190"/>
      <c r="K73" s="17"/>
      <c r="L73" s="17"/>
      <c r="M73" s="17"/>
    </row>
    <row r="74" spans="1:13" ht="23.15" customHeight="1" x14ac:dyDescent="0.35">
      <c r="A74" s="1" t="s">
        <v>1</v>
      </c>
      <c r="B74" s="234" t="s">
        <v>2</v>
      </c>
      <c r="C74" s="234"/>
      <c r="D74" s="234"/>
      <c r="E74" s="234"/>
      <c r="F74" s="234"/>
      <c r="G74" s="19" t="s">
        <v>210</v>
      </c>
      <c r="H74" s="1" t="s">
        <v>29</v>
      </c>
      <c r="I74" s="2" t="s">
        <v>6</v>
      </c>
      <c r="J74" s="9" t="s">
        <v>7</v>
      </c>
      <c r="K74" s="17"/>
      <c r="L74" s="17"/>
      <c r="M74" s="17"/>
    </row>
    <row r="75" spans="1:13" ht="23.15" customHeight="1" x14ac:dyDescent="0.35">
      <c r="A75" s="185" t="s">
        <v>197</v>
      </c>
      <c r="B75" s="152" t="s">
        <v>128</v>
      </c>
      <c r="C75" s="164"/>
      <c r="D75" s="164"/>
      <c r="E75" s="164"/>
      <c r="F75" s="165"/>
      <c r="G75" s="20" t="s">
        <v>31</v>
      </c>
      <c r="H75" s="16" t="s">
        <v>9</v>
      </c>
      <c r="I75" s="90"/>
      <c r="J75" s="29">
        <f t="shared" ref="J75:J78" si="4">SUM(I75)*1.2</f>
        <v>0</v>
      </c>
      <c r="K75" s="17"/>
      <c r="L75" s="17"/>
      <c r="M75" s="17"/>
    </row>
    <row r="76" spans="1:13" ht="23.15" customHeight="1" x14ac:dyDescent="0.35">
      <c r="A76" s="185"/>
      <c r="B76" s="235"/>
      <c r="C76" s="166"/>
      <c r="D76" s="166"/>
      <c r="E76" s="166"/>
      <c r="F76" s="167"/>
      <c r="G76" s="20" t="s">
        <v>32</v>
      </c>
      <c r="H76" s="16" t="s">
        <v>9</v>
      </c>
      <c r="I76" s="90"/>
      <c r="J76" s="29">
        <f t="shared" si="4"/>
        <v>0</v>
      </c>
      <c r="K76" s="17"/>
      <c r="L76" s="17"/>
      <c r="M76" s="17"/>
    </row>
    <row r="77" spans="1:13" ht="23.15" customHeight="1" x14ac:dyDescent="0.35">
      <c r="A77" s="185"/>
      <c r="B77" s="235"/>
      <c r="C77" s="166"/>
      <c r="D77" s="166"/>
      <c r="E77" s="166"/>
      <c r="F77" s="167"/>
      <c r="G77" s="20" t="s">
        <v>33</v>
      </c>
      <c r="H77" s="16" t="s">
        <v>9</v>
      </c>
      <c r="I77" s="90"/>
      <c r="J77" s="29">
        <f t="shared" si="4"/>
        <v>0</v>
      </c>
      <c r="K77" s="17"/>
      <c r="L77" s="17"/>
      <c r="M77" s="17"/>
    </row>
    <row r="78" spans="1:13" ht="23.15" customHeight="1" x14ac:dyDescent="0.35">
      <c r="A78" s="185"/>
      <c r="B78" s="173"/>
      <c r="C78" s="170"/>
      <c r="D78" s="170"/>
      <c r="E78" s="170"/>
      <c r="F78" s="171"/>
      <c r="G78" s="20" t="s">
        <v>34</v>
      </c>
      <c r="H78" s="16" t="s">
        <v>9</v>
      </c>
      <c r="I78" s="90"/>
      <c r="J78" s="29">
        <f t="shared" si="4"/>
        <v>0</v>
      </c>
      <c r="K78" s="17"/>
      <c r="L78" s="17"/>
      <c r="M78" s="17"/>
    </row>
    <row r="79" spans="1:13" ht="29" x14ac:dyDescent="0.35">
      <c r="A79" s="10" t="s">
        <v>198</v>
      </c>
      <c r="B79" s="236" t="s">
        <v>55</v>
      </c>
      <c r="C79" s="237"/>
      <c r="D79" s="237"/>
      <c r="E79" s="237"/>
      <c r="F79" s="238"/>
      <c r="G79" s="24"/>
      <c r="H79" s="21" t="s">
        <v>215</v>
      </c>
      <c r="I79" s="244" t="s">
        <v>134</v>
      </c>
      <c r="J79" s="245"/>
      <c r="K79" s="17"/>
      <c r="L79" s="17"/>
      <c r="M79" s="17"/>
    </row>
    <row r="80" spans="1:13" ht="23.15" customHeight="1" x14ac:dyDescent="0.35">
      <c r="A80" s="124" t="s">
        <v>235</v>
      </c>
      <c r="B80" s="230" t="s">
        <v>56</v>
      </c>
      <c r="C80" s="231"/>
      <c r="D80" s="231"/>
      <c r="E80" s="231"/>
      <c r="F80" s="231"/>
      <c r="G80" s="20"/>
      <c r="H80" s="20" t="s">
        <v>57</v>
      </c>
      <c r="I80" s="90"/>
      <c r="J80" s="29">
        <f t="shared" ref="J80:J83" si="5">SUM(I80)*1.2</f>
        <v>0</v>
      </c>
      <c r="K80" s="17"/>
      <c r="L80" s="17"/>
      <c r="M80" s="17"/>
    </row>
    <row r="81" spans="1:13" ht="23.15" customHeight="1" x14ac:dyDescent="0.35">
      <c r="A81" s="124" t="s">
        <v>236</v>
      </c>
      <c r="B81" s="230" t="s">
        <v>58</v>
      </c>
      <c r="C81" s="231"/>
      <c r="D81" s="231"/>
      <c r="E81" s="231"/>
      <c r="F81" s="231"/>
      <c r="G81" s="20"/>
      <c r="H81" s="23" t="s">
        <v>130</v>
      </c>
      <c r="I81" s="90"/>
      <c r="J81" s="29">
        <f t="shared" si="5"/>
        <v>0</v>
      </c>
      <c r="K81" s="17"/>
      <c r="L81" s="17"/>
      <c r="M81" s="17"/>
    </row>
    <row r="82" spans="1:13" ht="23.15" customHeight="1" x14ac:dyDescent="0.35">
      <c r="A82" s="124" t="s">
        <v>237</v>
      </c>
      <c r="B82" s="230" t="s">
        <v>59</v>
      </c>
      <c r="C82" s="231"/>
      <c r="D82" s="231"/>
      <c r="E82" s="231"/>
      <c r="F82" s="231"/>
      <c r="G82" s="20"/>
      <c r="H82" s="23" t="s">
        <v>131</v>
      </c>
      <c r="I82" s="90"/>
      <c r="J82" s="29">
        <f t="shared" si="5"/>
        <v>0</v>
      </c>
      <c r="K82" s="17"/>
      <c r="L82" s="17"/>
      <c r="M82" s="17"/>
    </row>
    <row r="83" spans="1:13" ht="23.15" customHeight="1" x14ac:dyDescent="0.35">
      <c r="A83" s="124" t="s">
        <v>238</v>
      </c>
      <c r="B83" s="152" t="s">
        <v>60</v>
      </c>
      <c r="C83" s="164"/>
      <c r="D83" s="164"/>
      <c r="E83" s="164"/>
      <c r="F83" s="165"/>
      <c r="G83" s="11"/>
      <c r="H83" s="44" t="s">
        <v>132</v>
      </c>
      <c r="I83" s="90"/>
      <c r="J83" s="29">
        <f t="shared" si="5"/>
        <v>0</v>
      </c>
      <c r="K83" s="17"/>
      <c r="L83" s="17"/>
      <c r="M83" s="17"/>
    </row>
    <row r="84" spans="1:13" ht="33" customHeight="1" x14ac:dyDescent="0.35">
      <c r="A84" s="233" t="s">
        <v>61</v>
      </c>
      <c r="B84" s="190"/>
      <c r="C84" s="190"/>
      <c r="D84" s="190"/>
      <c r="E84" s="190"/>
      <c r="F84" s="190"/>
      <c r="G84" s="190"/>
      <c r="H84" s="190"/>
      <c r="I84" s="190"/>
      <c r="J84" s="190"/>
      <c r="K84" s="17"/>
      <c r="L84" s="17"/>
      <c r="M84" s="17"/>
    </row>
    <row r="85" spans="1:13" ht="23.15" customHeight="1" x14ac:dyDescent="0.35">
      <c r="A85" s="1" t="s">
        <v>1</v>
      </c>
      <c r="B85" s="234" t="s">
        <v>2</v>
      </c>
      <c r="C85" s="234"/>
      <c r="D85" s="234"/>
      <c r="E85" s="234"/>
      <c r="F85" s="234"/>
      <c r="G85" s="103" t="s">
        <v>210</v>
      </c>
      <c r="H85" s="1" t="s">
        <v>29</v>
      </c>
      <c r="I85" s="2" t="s">
        <v>6</v>
      </c>
      <c r="J85" s="9" t="s">
        <v>7</v>
      </c>
      <c r="K85" s="17"/>
      <c r="L85" s="17"/>
      <c r="M85" s="17"/>
    </row>
    <row r="86" spans="1:13" ht="23.15" customHeight="1" x14ac:dyDescent="0.35">
      <c r="A86" s="10" t="s">
        <v>196</v>
      </c>
      <c r="B86" s="230" t="s">
        <v>62</v>
      </c>
      <c r="C86" s="231"/>
      <c r="D86" s="231"/>
      <c r="E86" s="231"/>
      <c r="F86" s="231"/>
      <c r="G86" s="232"/>
      <c r="H86" s="20" t="s">
        <v>63</v>
      </c>
      <c r="I86" s="90"/>
      <c r="J86" s="29">
        <f t="shared" ref="J86" si="6">SUM(I86)*1.2</f>
        <v>0</v>
      </c>
      <c r="K86" s="17"/>
      <c r="L86" s="17"/>
      <c r="M86" s="17"/>
    </row>
    <row r="87" spans="1:13" ht="38.25" customHeight="1" x14ac:dyDescent="0.35">
      <c r="A87" s="10" t="s">
        <v>195</v>
      </c>
      <c r="B87" s="230" t="s">
        <v>64</v>
      </c>
      <c r="C87" s="231"/>
      <c r="D87" s="231"/>
      <c r="E87" s="231"/>
      <c r="F87" s="231"/>
      <c r="G87" s="232"/>
      <c r="H87" s="25" t="s">
        <v>216</v>
      </c>
      <c r="I87" s="244" t="s">
        <v>134</v>
      </c>
      <c r="J87" s="245"/>
      <c r="K87" s="17"/>
      <c r="L87" s="17"/>
      <c r="M87" s="17"/>
    </row>
    <row r="88" spans="1:13" ht="39" customHeight="1" x14ac:dyDescent="0.35">
      <c r="A88" s="10" t="s">
        <v>194</v>
      </c>
      <c r="B88" s="230" t="s">
        <v>65</v>
      </c>
      <c r="C88" s="231"/>
      <c r="D88" s="231"/>
      <c r="E88" s="231"/>
      <c r="F88" s="231"/>
      <c r="G88" s="232"/>
      <c r="H88" s="25" t="s">
        <v>216</v>
      </c>
      <c r="I88" s="244" t="s">
        <v>134</v>
      </c>
      <c r="J88" s="245"/>
      <c r="K88" s="17"/>
      <c r="L88" s="17"/>
      <c r="M88" s="17"/>
    </row>
    <row r="89" spans="1:13" ht="23.15" customHeight="1" x14ac:dyDescent="0.35">
      <c r="A89" s="149" t="s">
        <v>193</v>
      </c>
      <c r="B89" s="152" t="s">
        <v>66</v>
      </c>
      <c r="C89" s="164"/>
      <c r="D89" s="164"/>
      <c r="E89" s="164"/>
      <c r="F89" s="165"/>
      <c r="G89" s="20" t="s">
        <v>31</v>
      </c>
      <c r="H89" s="172" t="s">
        <v>9</v>
      </c>
      <c r="I89" s="90"/>
      <c r="J89" s="29">
        <f t="shared" ref="J89:J97" si="7">SUM(I89)*1.2</f>
        <v>0</v>
      </c>
      <c r="K89" s="17"/>
      <c r="L89" s="17"/>
      <c r="M89" s="17"/>
    </row>
    <row r="90" spans="1:13" ht="23.15" customHeight="1" x14ac:dyDescent="0.35">
      <c r="A90" s="150"/>
      <c r="B90" s="235"/>
      <c r="C90" s="166"/>
      <c r="D90" s="166"/>
      <c r="E90" s="166"/>
      <c r="F90" s="167"/>
      <c r="G90" s="20" t="s">
        <v>32</v>
      </c>
      <c r="H90" s="150"/>
      <c r="I90" s="90"/>
      <c r="J90" s="29">
        <f t="shared" si="7"/>
        <v>0</v>
      </c>
      <c r="K90" s="17"/>
      <c r="L90" s="17"/>
      <c r="M90" s="17"/>
    </row>
    <row r="91" spans="1:13" ht="23.15" customHeight="1" x14ac:dyDescent="0.35">
      <c r="A91" s="151"/>
      <c r="B91" s="173"/>
      <c r="C91" s="170"/>
      <c r="D91" s="170"/>
      <c r="E91" s="170"/>
      <c r="F91" s="171"/>
      <c r="G91" s="20" t="s">
        <v>67</v>
      </c>
      <c r="H91" s="151"/>
      <c r="I91" s="90"/>
      <c r="J91" s="29">
        <f t="shared" si="7"/>
        <v>0</v>
      </c>
      <c r="K91" s="17"/>
      <c r="L91" s="17"/>
      <c r="M91" s="17"/>
    </row>
    <row r="92" spans="1:13" ht="23.15" customHeight="1" x14ac:dyDescent="0.35">
      <c r="A92" s="149" t="s">
        <v>191</v>
      </c>
      <c r="B92" s="152" t="s">
        <v>68</v>
      </c>
      <c r="C92" s="164"/>
      <c r="D92" s="164"/>
      <c r="E92" s="164"/>
      <c r="F92" s="165"/>
      <c r="G92" s="20" t="s">
        <v>31</v>
      </c>
      <c r="H92" s="247" t="s">
        <v>9</v>
      </c>
      <c r="I92" s="90"/>
      <c r="J92" s="29">
        <f t="shared" si="7"/>
        <v>0</v>
      </c>
      <c r="K92" s="17"/>
      <c r="L92" s="17"/>
      <c r="M92" s="17"/>
    </row>
    <row r="93" spans="1:13" ht="23.15" customHeight="1" x14ac:dyDescent="0.35">
      <c r="A93" s="150"/>
      <c r="B93" s="235"/>
      <c r="C93" s="166"/>
      <c r="D93" s="166"/>
      <c r="E93" s="166"/>
      <c r="F93" s="167"/>
      <c r="G93" s="20" t="s">
        <v>32</v>
      </c>
      <c r="H93" s="247"/>
      <c r="I93" s="90"/>
      <c r="J93" s="29">
        <f t="shared" si="7"/>
        <v>0</v>
      </c>
      <c r="K93" s="17"/>
      <c r="L93" s="17"/>
      <c r="M93" s="17"/>
    </row>
    <row r="94" spans="1:13" ht="23.15" customHeight="1" x14ac:dyDescent="0.35">
      <c r="A94" s="151"/>
      <c r="B94" s="173"/>
      <c r="C94" s="170"/>
      <c r="D94" s="170"/>
      <c r="E94" s="170"/>
      <c r="F94" s="171"/>
      <c r="G94" s="20" t="s">
        <v>67</v>
      </c>
      <c r="H94" s="247"/>
      <c r="I94" s="90"/>
      <c r="J94" s="29">
        <f t="shared" si="7"/>
        <v>0</v>
      </c>
      <c r="K94" s="17"/>
      <c r="L94" s="17"/>
      <c r="M94" s="17"/>
    </row>
    <row r="95" spans="1:13" ht="23.15" customHeight="1" x14ac:dyDescent="0.35">
      <c r="A95" s="149" t="s">
        <v>192</v>
      </c>
      <c r="B95" s="152" t="s">
        <v>69</v>
      </c>
      <c r="C95" s="164"/>
      <c r="D95" s="164"/>
      <c r="E95" s="164"/>
      <c r="F95" s="165"/>
      <c r="G95" s="20" t="s">
        <v>31</v>
      </c>
      <c r="H95" s="172" t="s">
        <v>70</v>
      </c>
      <c r="I95" s="90"/>
      <c r="J95" s="29">
        <f t="shared" si="7"/>
        <v>0</v>
      </c>
      <c r="K95" s="17"/>
      <c r="L95" s="17"/>
      <c r="M95" s="17"/>
    </row>
    <row r="96" spans="1:13" ht="23.15" customHeight="1" x14ac:dyDescent="0.35">
      <c r="A96" s="150"/>
      <c r="B96" s="235"/>
      <c r="C96" s="166"/>
      <c r="D96" s="166"/>
      <c r="E96" s="166"/>
      <c r="F96" s="167"/>
      <c r="G96" s="20" t="s">
        <v>32</v>
      </c>
      <c r="H96" s="150"/>
      <c r="I96" s="90"/>
      <c r="J96" s="29">
        <f t="shared" si="7"/>
        <v>0</v>
      </c>
      <c r="K96" s="17"/>
      <c r="L96" s="17"/>
      <c r="M96" s="17"/>
    </row>
    <row r="97" spans="1:13" ht="23.15" customHeight="1" x14ac:dyDescent="0.35">
      <c r="A97" s="151"/>
      <c r="B97" s="173"/>
      <c r="C97" s="170"/>
      <c r="D97" s="170"/>
      <c r="E97" s="170"/>
      <c r="F97" s="171"/>
      <c r="G97" s="20" t="s">
        <v>71</v>
      </c>
      <c r="H97" s="151"/>
      <c r="I97" s="90"/>
      <c r="J97" s="29">
        <f t="shared" si="7"/>
        <v>0</v>
      </c>
      <c r="K97" s="17"/>
      <c r="L97" s="17"/>
      <c r="M97" s="17"/>
    </row>
    <row r="98" spans="1:13" ht="33" customHeight="1" x14ac:dyDescent="0.35">
      <c r="A98" s="233" t="s">
        <v>72</v>
      </c>
      <c r="B98" s="190"/>
      <c r="C98" s="190"/>
      <c r="D98" s="190"/>
      <c r="E98" s="190"/>
      <c r="F98" s="190"/>
      <c r="G98" s="190"/>
      <c r="H98" s="190"/>
      <c r="I98" s="190"/>
      <c r="J98" s="190"/>
      <c r="K98" s="17"/>
      <c r="L98" s="17"/>
      <c r="M98" s="17"/>
    </row>
    <row r="99" spans="1:13" ht="31.5" customHeight="1" x14ac:dyDescent="0.35">
      <c r="A99" s="1" t="s">
        <v>1</v>
      </c>
      <c r="B99" s="246" t="s">
        <v>2</v>
      </c>
      <c r="C99" s="170"/>
      <c r="D99" s="170"/>
      <c r="E99" s="170"/>
      <c r="F99" s="159"/>
      <c r="G99" s="160"/>
      <c r="H99" s="1" t="s">
        <v>29</v>
      </c>
      <c r="I99" s="2" t="s">
        <v>6</v>
      </c>
      <c r="J99" s="9" t="s">
        <v>7</v>
      </c>
      <c r="K99" s="17"/>
    </row>
    <row r="100" spans="1:13" s="3" customFormat="1" ht="46.5" customHeight="1" x14ac:dyDescent="0.35">
      <c r="A100" s="133" t="s">
        <v>204</v>
      </c>
      <c r="B100" s="141" t="s">
        <v>209</v>
      </c>
      <c r="C100" s="222"/>
      <c r="D100" s="222"/>
      <c r="E100" s="223"/>
      <c r="F100" s="96" t="s">
        <v>156</v>
      </c>
      <c r="G100" s="60"/>
      <c r="H100" s="47" t="s">
        <v>9</v>
      </c>
      <c r="I100" s="90"/>
      <c r="J100" s="29">
        <f>I100*1.2</f>
        <v>0</v>
      </c>
    </row>
    <row r="101" spans="1:13" s="3" customFormat="1" ht="25" customHeight="1" x14ac:dyDescent="0.35">
      <c r="A101" s="134"/>
      <c r="B101" s="224"/>
      <c r="C101" s="225"/>
      <c r="D101" s="225"/>
      <c r="E101" s="226"/>
      <c r="F101" s="147" t="s">
        <v>158</v>
      </c>
      <c r="G101" s="23" t="s">
        <v>152</v>
      </c>
      <c r="H101" s="181" t="s">
        <v>145</v>
      </c>
      <c r="I101" s="61"/>
      <c r="J101" s="62"/>
    </row>
    <row r="102" spans="1:13" s="3" customFormat="1" ht="25" customHeight="1" x14ac:dyDescent="0.35">
      <c r="A102" s="134"/>
      <c r="B102" s="224"/>
      <c r="C102" s="225"/>
      <c r="D102" s="225"/>
      <c r="E102" s="226"/>
      <c r="F102" s="139"/>
      <c r="G102" s="23" t="s">
        <v>153</v>
      </c>
      <c r="H102" s="182"/>
      <c r="I102" s="61"/>
      <c r="J102" s="62"/>
    </row>
    <row r="103" spans="1:13" s="3" customFormat="1" ht="25" customHeight="1" x14ac:dyDescent="0.35">
      <c r="A103" s="134"/>
      <c r="B103" s="224"/>
      <c r="C103" s="225"/>
      <c r="D103" s="225"/>
      <c r="E103" s="226"/>
      <c r="F103" s="139"/>
      <c r="G103" s="23" t="s">
        <v>154</v>
      </c>
      <c r="H103" s="182"/>
      <c r="I103" s="61"/>
      <c r="J103" s="62"/>
    </row>
    <row r="104" spans="1:13" s="3" customFormat="1" ht="25" customHeight="1" x14ac:dyDescent="0.35">
      <c r="A104" s="134"/>
      <c r="B104" s="227"/>
      <c r="C104" s="228"/>
      <c r="D104" s="228"/>
      <c r="E104" s="229"/>
      <c r="F104" s="140"/>
      <c r="G104" s="23" t="s">
        <v>155</v>
      </c>
      <c r="H104" s="183"/>
      <c r="I104" s="61"/>
      <c r="J104" s="62"/>
    </row>
    <row r="105" spans="1:13" s="3" customFormat="1" ht="38.25" customHeight="1" x14ac:dyDescent="0.35">
      <c r="A105" s="135" t="s">
        <v>205</v>
      </c>
      <c r="B105" s="152" t="s">
        <v>179</v>
      </c>
      <c r="C105" s="153"/>
      <c r="D105" s="153"/>
      <c r="E105" s="154"/>
      <c r="F105" s="94" t="s">
        <v>157</v>
      </c>
      <c r="G105" s="60"/>
      <c r="H105" s="47" t="s">
        <v>9</v>
      </c>
      <c r="I105" s="90"/>
      <c r="J105" s="29">
        <f>I105*1.2</f>
        <v>0</v>
      </c>
    </row>
    <row r="106" spans="1:13" s="3" customFormat="1" ht="25" customHeight="1" x14ac:dyDescent="0.35">
      <c r="A106" s="136"/>
      <c r="B106" s="155"/>
      <c r="C106" s="156"/>
      <c r="D106" s="156"/>
      <c r="E106" s="157"/>
      <c r="F106" s="161" t="s">
        <v>140</v>
      </c>
      <c r="G106" s="23" t="s">
        <v>159</v>
      </c>
      <c r="H106" s="181" t="s">
        <v>145</v>
      </c>
      <c r="I106" s="61"/>
      <c r="J106" s="62"/>
    </row>
    <row r="107" spans="1:13" s="3" customFormat="1" ht="25" customHeight="1" x14ac:dyDescent="0.35">
      <c r="A107" s="136"/>
      <c r="B107" s="155"/>
      <c r="C107" s="156"/>
      <c r="D107" s="156"/>
      <c r="E107" s="157"/>
      <c r="F107" s="161"/>
      <c r="G107" s="23" t="s">
        <v>160</v>
      </c>
      <c r="H107" s="182"/>
      <c r="I107" s="61"/>
      <c r="J107" s="62"/>
    </row>
    <row r="108" spans="1:13" s="3" customFormat="1" ht="25" customHeight="1" x14ac:dyDescent="0.35">
      <c r="A108" s="136"/>
      <c r="B108" s="155"/>
      <c r="C108" s="156"/>
      <c r="D108" s="156"/>
      <c r="E108" s="157"/>
      <c r="F108" s="161"/>
      <c r="G108" s="23" t="s">
        <v>161</v>
      </c>
      <c r="H108" s="182"/>
      <c r="I108" s="61"/>
      <c r="J108" s="62"/>
    </row>
    <row r="109" spans="1:13" s="3" customFormat="1" ht="25" customHeight="1" x14ac:dyDescent="0.35">
      <c r="A109" s="137"/>
      <c r="B109" s="158"/>
      <c r="C109" s="159"/>
      <c r="D109" s="159"/>
      <c r="E109" s="160"/>
      <c r="F109" s="161"/>
      <c r="G109" s="23" t="s">
        <v>162</v>
      </c>
      <c r="H109" s="183"/>
      <c r="I109" s="61"/>
      <c r="J109" s="62"/>
    </row>
  </sheetData>
  <mergeCells count="86">
    <mergeCell ref="B99:G99"/>
    <mergeCell ref="I87:J87"/>
    <mergeCell ref="I88:J88"/>
    <mergeCell ref="B95:F97"/>
    <mergeCell ref="H95:H97"/>
    <mergeCell ref="A98:J98"/>
    <mergeCell ref="B87:G87"/>
    <mergeCell ref="B88:G88"/>
    <mergeCell ref="B89:F91"/>
    <mergeCell ref="H89:H91"/>
    <mergeCell ref="B92:F94"/>
    <mergeCell ref="H92:H94"/>
    <mergeCell ref="A95:A97"/>
    <mergeCell ref="B82:F82"/>
    <mergeCell ref="B83:F83"/>
    <mergeCell ref="A84:J84"/>
    <mergeCell ref="B85:F85"/>
    <mergeCell ref="I79:J79"/>
    <mergeCell ref="A65:A67"/>
    <mergeCell ref="A49:A58"/>
    <mergeCell ref="A59:A60"/>
    <mergeCell ref="A62:A64"/>
    <mergeCell ref="A43:J43"/>
    <mergeCell ref="B44:F44"/>
    <mergeCell ref="A45:A48"/>
    <mergeCell ref="B45:G48"/>
    <mergeCell ref="B59:G60"/>
    <mergeCell ref="G49:G54"/>
    <mergeCell ref="G55:G58"/>
    <mergeCell ref="B61:G61"/>
    <mergeCell ref="B62:G64"/>
    <mergeCell ref="B68:F70"/>
    <mergeCell ref="H65:H67"/>
    <mergeCell ref="B65:F67"/>
    <mergeCell ref="H68:H70"/>
    <mergeCell ref="H106:H109"/>
    <mergeCell ref="B100:E104"/>
    <mergeCell ref="F101:F104"/>
    <mergeCell ref="H101:H104"/>
    <mergeCell ref="B86:G86"/>
    <mergeCell ref="A73:J73"/>
    <mergeCell ref="B74:F74"/>
    <mergeCell ref="A75:A78"/>
    <mergeCell ref="B75:F78"/>
    <mergeCell ref="B79:F79"/>
    <mergeCell ref="B80:F80"/>
    <mergeCell ref="B81:F81"/>
    <mergeCell ref="A2:J2"/>
    <mergeCell ref="A4:J4"/>
    <mergeCell ref="B5:E5"/>
    <mergeCell ref="B6:G6"/>
    <mergeCell ref="B7:E15"/>
    <mergeCell ref="F7:F10"/>
    <mergeCell ref="F11:F14"/>
    <mergeCell ref="F15:G15"/>
    <mergeCell ref="A7:A15"/>
    <mergeCell ref="B38:G38"/>
    <mergeCell ref="F29:F31"/>
    <mergeCell ref="A32:J32"/>
    <mergeCell ref="A16:A31"/>
    <mergeCell ref="H34:H37"/>
    <mergeCell ref="B24:E31"/>
    <mergeCell ref="F25:F28"/>
    <mergeCell ref="H25:H28"/>
    <mergeCell ref="H29:H31"/>
    <mergeCell ref="B33:F33"/>
    <mergeCell ref="A34:A37"/>
    <mergeCell ref="B34:F37"/>
    <mergeCell ref="H17:H20"/>
    <mergeCell ref="H21:H23"/>
    <mergeCell ref="A100:A104"/>
    <mergeCell ref="A105:A109"/>
    <mergeCell ref="F21:F23"/>
    <mergeCell ref="B16:E23"/>
    <mergeCell ref="F17:F20"/>
    <mergeCell ref="A68:A70"/>
    <mergeCell ref="A71:A72"/>
    <mergeCell ref="A89:A91"/>
    <mergeCell ref="A92:A94"/>
    <mergeCell ref="A39:A42"/>
    <mergeCell ref="B105:E109"/>
    <mergeCell ref="F106:F109"/>
    <mergeCell ref="B49:F58"/>
    <mergeCell ref="B39:E42"/>
    <mergeCell ref="F40:F42"/>
    <mergeCell ref="B71:F7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4F64-4005-4306-9F92-D62E78AAA180}">
  <dimension ref="A1:F78"/>
  <sheetViews>
    <sheetView showGridLines="0" tabSelected="1" zoomScale="75" workbookViewId="0">
      <selection activeCell="B52" sqref="B52:B53"/>
    </sheetView>
  </sheetViews>
  <sheetFormatPr baseColWidth="10" defaultColWidth="23.54296875" defaultRowHeight="12.5" x14ac:dyDescent="0.25"/>
  <cols>
    <col min="1" max="1" width="34.54296875" style="40" bestFit="1" customWidth="1"/>
    <col min="2" max="2" width="39.36328125" style="40" bestFit="1" customWidth="1"/>
    <col min="3" max="3" width="12" style="41" bestFit="1" customWidth="1"/>
    <col min="4" max="4" width="18.26953125" style="41" bestFit="1" customWidth="1"/>
    <col min="5" max="5" width="16.1796875" style="41" customWidth="1"/>
    <col min="6" max="6" width="15.453125" style="42" customWidth="1"/>
    <col min="7" max="207" width="23.54296875" style="42"/>
    <col min="208" max="208" width="21.54296875" style="42" customWidth="1"/>
    <col min="209" max="209" width="90.54296875" style="42" customWidth="1"/>
    <col min="210" max="210" width="16.54296875" style="42" customWidth="1"/>
    <col min="211" max="213" width="10.453125" style="42" bestFit="1" customWidth="1"/>
    <col min="214" max="16384" width="23.54296875" style="42"/>
  </cols>
  <sheetData>
    <row r="1" spans="1:6" s="34" customFormat="1" ht="122.5" customHeight="1" x14ac:dyDescent="0.35">
      <c r="A1" s="248" t="s">
        <v>226</v>
      </c>
      <c r="B1" s="175"/>
      <c r="C1" s="175"/>
      <c r="D1" s="175"/>
      <c r="E1" s="175"/>
      <c r="F1" s="175"/>
    </row>
    <row r="2" spans="1:6" s="34" customFormat="1" ht="13" x14ac:dyDescent="0.35">
      <c r="A2" s="35"/>
      <c r="B2" s="35"/>
      <c r="C2" s="35"/>
      <c r="D2" s="35"/>
      <c r="E2" s="35"/>
      <c r="F2" s="36"/>
    </row>
    <row r="3" spans="1:6" s="37" customFormat="1" ht="25.15" customHeight="1" x14ac:dyDescent="0.25">
      <c r="A3" s="251" t="s">
        <v>89</v>
      </c>
      <c r="B3" s="252"/>
      <c r="C3" s="252"/>
      <c r="D3" s="252"/>
      <c r="E3" s="252"/>
      <c r="F3" s="253"/>
    </row>
    <row r="4" spans="1:6" s="37" customFormat="1" ht="15" customHeight="1" x14ac:dyDescent="0.25">
      <c r="A4" s="38"/>
      <c r="B4" s="35"/>
      <c r="C4" s="35"/>
      <c r="D4" s="35"/>
      <c r="E4" s="35"/>
      <c r="F4" s="36"/>
    </row>
    <row r="5" spans="1:6" s="37" customFormat="1" ht="29.5" customHeight="1" x14ac:dyDescent="0.25">
      <c r="A5" s="254" t="s">
        <v>90</v>
      </c>
      <c r="B5" s="254" t="s">
        <v>91</v>
      </c>
      <c r="C5" s="255" t="s">
        <v>92</v>
      </c>
      <c r="D5" s="256"/>
      <c r="E5" s="259" t="s">
        <v>218</v>
      </c>
      <c r="F5" s="190"/>
    </row>
    <row r="6" spans="1:6" s="37" customFormat="1" ht="34" customHeight="1" x14ac:dyDescent="0.25">
      <c r="A6" s="151"/>
      <c r="B6" s="151"/>
      <c r="C6" s="257"/>
      <c r="D6" s="258"/>
      <c r="E6" s="105" t="s">
        <v>93</v>
      </c>
      <c r="F6" s="105" t="s">
        <v>94</v>
      </c>
    </row>
    <row r="7" spans="1:6" s="37" customFormat="1" ht="15" customHeight="1" x14ac:dyDescent="0.25">
      <c r="A7" s="249" t="s">
        <v>95</v>
      </c>
      <c r="B7" s="250" t="s">
        <v>96</v>
      </c>
      <c r="C7" s="39" t="s">
        <v>97</v>
      </c>
      <c r="D7" s="39" t="s">
        <v>98</v>
      </c>
      <c r="E7" s="91"/>
      <c r="F7" s="92"/>
    </row>
    <row r="8" spans="1:6" s="37" customFormat="1" ht="15" customHeight="1" x14ac:dyDescent="0.25">
      <c r="A8" s="249"/>
      <c r="B8" s="250"/>
      <c r="C8" s="39" t="s">
        <v>99</v>
      </c>
      <c r="D8" s="39" t="s">
        <v>100</v>
      </c>
      <c r="E8" s="91"/>
      <c r="F8" s="92"/>
    </row>
    <row r="9" spans="1:6" s="37" customFormat="1" ht="15" customHeight="1" x14ac:dyDescent="0.25">
      <c r="A9" s="249" t="s">
        <v>101</v>
      </c>
      <c r="B9" s="250" t="s">
        <v>102</v>
      </c>
      <c r="C9" s="39" t="s">
        <v>103</v>
      </c>
      <c r="D9" s="39" t="s">
        <v>104</v>
      </c>
      <c r="E9" s="91"/>
      <c r="F9" s="92"/>
    </row>
    <row r="10" spans="1:6" s="37" customFormat="1" ht="15" customHeight="1" x14ac:dyDescent="0.25">
      <c r="A10" s="249"/>
      <c r="B10" s="250"/>
      <c r="C10" s="39" t="s">
        <v>97</v>
      </c>
      <c r="D10" s="39" t="s">
        <v>98</v>
      </c>
      <c r="E10" s="91"/>
      <c r="F10" s="92"/>
    </row>
    <row r="11" spans="1:6" s="37" customFormat="1" ht="15" customHeight="1" x14ac:dyDescent="0.25">
      <c r="A11" s="249"/>
      <c r="B11" s="250"/>
      <c r="C11" s="39" t="s">
        <v>99</v>
      </c>
      <c r="D11" s="39" t="s">
        <v>100</v>
      </c>
      <c r="E11" s="91"/>
      <c r="F11" s="92"/>
    </row>
    <row r="12" spans="1:6" s="37" customFormat="1" ht="15" customHeight="1" x14ac:dyDescent="0.25">
      <c r="A12" s="260" t="s">
        <v>105</v>
      </c>
      <c r="B12" s="250" t="s">
        <v>106</v>
      </c>
      <c r="C12" s="39" t="s">
        <v>107</v>
      </c>
      <c r="D12" s="39" t="s">
        <v>108</v>
      </c>
      <c r="E12" s="91"/>
      <c r="F12" s="92"/>
    </row>
    <row r="13" spans="1:6" s="37" customFormat="1" ht="15" customHeight="1" x14ac:dyDescent="0.25">
      <c r="A13" s="261"/>
      <c r="B13" s="250"/>
      <c r="C13" s="39" t="s">
        <v>103</v>
      </c>
      <c r="D13" s="39" t="s">
        <v>109</v>
      </c>
      <c r="E13" s="91"/>
      <c r="F13" s="92"/>
    </row>
    <row r="14" spans="1:6" s="37" customFormat="1" ht="15" customHeight="1" x14ac:dyDescent="0.25">
      <c r="A14" s="261"/>
      <c r="B14" s="250"/>
      <c r="C14" s="39" t="s">
        <v>97</v>
      </c>
      <c r="D14" s="39" t="s">
        <v>98</v>
      </c>
      <c r="E14" s="91"/>
      <c r="F14" s="92"/>
    </row>
    <row r="15" spans="1:6" s="37" customFormat="1" ht="15" customHeight="1" x14ac:dyDescent="0.25">
      <c r="A15" s="261"/>
      <c r="B15" s="250"/>
      <c r="C15" s="39" t="s">
        <v>99</v>
      </c>
      <c r="D15" s="39" t="s">
        <v>100</v>
      </c>
      <c r="E15" s="91"/>
      <c r="F15" s="92"/>
    </row>
    <row r="16" spans="1:6" s="37" customFormat="1" ht="15" customHeight="1" x14ac:dyDescent="0.25">
      <c r="A16" s="261"/>
      <c r="B16" s="250" t="s">
        <v>110</v>
      </c>
      <c r="C16" s="39" t="s">
        <v>107</v>
      </c>
      <c r="D16" s="39" t="s">
        <v>108</v>
      </c>
      <c r="E16" s="91"/>
      <c r="F16" s="92"/>
    </row>
    <row r="17" spans="1:6" s="37" customFormat="1" ht="15" customHeight="1" x14ac:dyDescent="0.25">
      <c r="A17" s="261"/>
      <c r="B17" s="250"/>
      <c r="C17" s="39" t="s">
        <v>103</v>
      </c>
      <c r="D17" s="39" t="s">
        <v>104</v>
      </c>
      <c r="E17" s="91"/>
      <c r="F17" s="92"/>
    </row>
    <row r="18" spans="1:6" s="37" customFormat="1" ht="15" customHeight="1" x14ac:dyDescent="0.25">
      <c r="A18" s="261"/>
      <c r="B18" s="250"/>
      <c r="C18" s="39" t="s">
        <v>97</v>
      </c>
      <c r="D18" s="39" t="s">
        <v>98</v>
      </c>
      <c r="E18" s="91"/>
      <c r="F18" s="92"/>
    </row>
    <row r="19" spans="1:6" s="37" customFormat="1" ht="15" customHeight="1" x14ac:dyDescent="0.25">
      <c r="A19" s="261"/>
      <c r="B19" s="250"/>
      <c r="C19" s="39" t="s">
        <v>99</v>
      </c>
      <c r="D19" s="39" t="s">
        <v>100</v>
      </c>
      <c r="E19" s="91"/>
      <c r="F19" s="92"/>
    </row>
    <row r="20" spans="1:6" s="37" customFormat="1" ht="15" customHeight="1" x14ac:dyDescent="0.25">
      <c r="A20" s="261"/>
      <c r="B20" s="250" t="s">
        <v>111</v>
      </c>
      <c r="C20" s="112" t="s">
        <v>107</v>
      </c>
      <c r="D20" s="112" t="s">
        <v>108</v>
      </c>
      <c r="E20" s="113"/>
      <c r="F20" s="92"/>
    </row>
    <row r="21" spans="1:6" s="37" customFormat="1" ht="15" customHeight="1" x14ac:dyDescent="0.25">
      <c r="A21" s="261"/>
      <c r="B21" s="250"/>
      <c r="C21" s="112" t="s">
        <v>103</v>
      </c>
      <c r="D21" s="112" t="s">
        <v>104</v>
      </c>
      <c r="E21" s="113"/>
      <c r="F21" s="92"/>
    </row>
    <row r="22" spans="1:6" s="37" customFormat="1" ht="15" customHeight="1" x14ac:dyDescent="0.25">
      <c r="A22" s="261"/>
      <c r="B22" s="250"/>
      <c r="C22" s="112" t="s">
        <v>97</v>
      </c>
      <c r="D22" s="112" t="s">
        <v>98</v>
      </c>
      <c r="E22" s="113"/>
      <c r="F22" s="92"/>
    </row>
    <row r="23" spans="1:6" s="37" customFormat="1" ht="15" customHeight="1" x14ac:dyDescent="0.25">
      <c r="A23" s="261"/>
      <c r="B23" s="250"/>
      <c r="C23" s="112" t="s">
        <v>99</v>
      </c>
      <c r="D23" s="112" t="s">
        <v>100</v>
      </c>
      <c r="E23" s="113"/>
      <c r="F23" s="92"/>
    </row>
    <row r="24" spans="1:6" s="37" customFormat="1" ht="15" customHeight="1" x14ac:dyDescent="0.25">
      <c r="A24" s="262"/>
      <c r="B24" s="264" t="s">
        <v>228</v>
      </c>
      <c r="C24" s="111" t="s">
        <v>107</v>
      </c>
      <c r="D24" s="114" t="s">
        <v>108</v>
      </c>
      <c r="E24" s="91"/>
      <c r="F24" s="91"/>
    </row>
    <row r="25" spans="1:6" s="37" customFormat="1" ht="15" customHeight="1" x14ac:dyDescent="0.25">
      <c r="A25" s="262"/>
      <c r="B25" s="265"/>
      <c r="C25" s="111" t="s">
        <v>103</v>
      </c>
      <c r="D25" s="114" t="s">
        <v>104</v>
      </c>
      <c r="E25" s="91"/>
      <c r="F25" s="91"/>
    </row>
    <row r="26" spans="1:6" s="37" customFormat="1" ht="15" customHeight="1" x14ac:dyDescent="0.25">
      <c r="A26" s="262"/>
      <c r="B26" s="265"/>
      <c r="C26" s="111" t="s">
        <v>97</v>
      </c>
      <c r="D26" s="114" t="s">
        <v>98</v>
      </c>
      <c r="E26" s="91"/>
      <c r="F26" s="91"/>
    </row>
    <row r="27" spans="1:6" s="37" customFormat="1" ht="15" customHeight="1" x14ac:dyDescent="0.25">
      <c r="A27" s="263"/>
      <c r="B27" s="266"/>
      <c r="C27" s="111" t="s">
        <v>99</v>
      </c>
      <c r="D27" s="114" t="s">
        <v>100</v>
      </c>
      <c r="E27" s="91"/>
      <c r="F27" s="91"/>
    </row>
    <row r="28" spans="1:6" s="37" customFormat="1" ht="15" customHeight="1" x14ac:dyDescent="0.25">
      <c r="A28" s="249" t="s">
        <v>112</v>
      </c>
      <c r="B28" s="250" t="s">
        <v>113</v>
      </c>
      <c r="C28" s="39" t="s">
        <v>107</v>
      </c>
      <c r="D28" s="39" t="s">
        <v>108</v>
      </c>
      <c r="E28" s="91"/>
      <c r="F28" s="92"/>
    </row>
    <row r="29" spans="1:6" s="37" customFormat="1" ht="15" customHeight="1" x14ac:dyDescent="0.25">
      <c r="A29" s="249"/>
      <c r="B29" s="250"/>
      <c r="C29" s="39" t="s">
        <v>103</v>
      </c>
      <c r="D29" s="39" t="s">
        <v>104</v>
      </c>
      <c r="E29" s="91"/>
      <c r="F29" s="92"/>
    </row>
    <row r="30" spans="1:6" s="37" customFormat="1" ht="15" customHeight="1" x14ac:dyDescent="0.25">
      <c r="A30" s="249"/>
      <c r="B30" s="250"/>
      <c r="C30" s="39" t="s">
        <v>97</v>
      </c>
      <c r="D30" s="39" t="s">
        <v>98</v>
      </c>
      <c r="E30" s="91"/>
      <c r="F30" s="92"/>
    </row>
    <row r="31" spans="1:6" s="37" customFormat="1" ht="15" customHeight="1" x14ac:dyDescent="0.25">
      <c r="A31" s="249"/>
      <c r="B31" s="250"/>
      <c r="C31" s="39" t="s">
        <v>99</v>
      </c>
      <c r="D31" s="39" t="s">
        <v>100</v>
      </c>
      <c r="E31" s="91"/>
      <c r="F31" s="92"/>
    </row>
    <row r="32" spans="1:6" s="37" customFormat="1" ht="15" customHeight="1" x14ac:dyDescent="0.25">
      <c r="A32" s="267" t="s">
        <v>114</v>
      </c>
      <c r="B32" s="250" t="s">
        <v>115</v>
      </c>
      <c r="C32" s="39" t="s">
        <v>107</v>
      </c>
      <c r="D32" s="39" t="s">
        <v>108</v>
      </c>
      <c r="E32" s="91"/>
      <c r="F32" s="92"/>
    </row>
    <row r="33" spans="1:6" s="37" customFormat="1" ht="15" customHeight="1" x14ac:dyDescent="0.25">
      <c r="A33" s="267"/>
      <c r="B33" s="250"/>
      <c r="C33" s="39" t="s">
        <v>103</v>
      </c>
      <c r="D33" s="39" t="s">
        <v>104</v>
      </c>
      <c r="E33" s="91"/>
      <c r="F33" s="92"/>
    </row>
    <row r="34" spans="1:6" s="37" customFormat="1" ht="15" customHeight="1" x14ac:dyDescent="0.25">
      <c r="A34" s="267"/>
      <c r="B34" s="250"/>
      <c r="C34" s="39" t="s">
        <v>97</v>
      </c>
      <c r="D34" s="39" t="s">
        <v>98</v>
      </c>
      <c r="E34" s="91"/>
      <c r="F34" s="92"/>
    </row>
    <row r="35" spans="1:6" s="37" customFormat="1" ht="15" customHeight="1" x14ac:dyDescent="0.25">
      <c r="A35" s="267"/>
      <c r="B35" s="250"/>
      <c r="C35" s="39" t="s">
        <v>99</v>
      </c>
      <c r="D35" s="39" t="s">
        <v>100</v>
      </c>
      <c r="E35" s="91"/>
      <c r="F35" s="92"/>
    </row>
    <row r="36" spans="1:6" s="37" customFormat="1" ht="15" customHeight="1" x14ac:dyDescent="0.25">
      <c r="A36" s="267"/>
      <c r="B36" s="250" t="s">
        <v>116</v>
      </c>
      <c r="C36" s="39" t="s">
        <v>107</v>
      </c>
      <c r="D36" s="39" t="s">
        <v>108</v>
      </c>
      <c r="E36" s="91"/>
      <c r="F36" s="92"/>
    </row>
    <row r="37" spans="1:6" s="37" customFormat="1" ht="15" customHeight="1" x14ac:dyDescent="0.25">
      <c r="A37" s="267"/>
      <c r="B37" s="250"/>
      <c r="C37" s="39" t="s">
        <v>103</v>
      </c>
      <c r="D37" s="39" t="s">
        <v>104</v>
      </c>
      <c r="E37" s="91"/>
      <c r="F37" s="92"/>
    </row>
    <row r="38" spans="1:6" s="37" customFormat="1" ht="15" customHeight="1" x14ac:dyDescent="0.25">
      <c r="A38" s="267"/>
      <c r="B38" s="250"/>
      <c r="C38" s="39" t="s">
        <v>97</v>
      </c>
      <c r="D38" s="39" t="s">
        <v>98</v>
      </c>
      <c r="E38" s="91"/>
      <c r="F38" s="92"/>
    </row>
    <row r="39" spans="1:6" s="37" customFormat="1" ht="15" customHeight="1" x14ac:dyDescent="0.25">
      <c r="A39" s="267"/>
      <c r="B39" s="250"/>
      <c r="C39" s="39" t="s">
        <v>99</v>
      </c>
      <c r="D39" s="39" t="s">
        <v>100</v>
      </c>
      <c r="E39" s="91"/>
      <c r="F39" s="92"/>
    </row>
    <row r="40" spans="1:6" s="37" customFormat="1" ht="15" customHeight="1" x14ac:dyDescent="0.25">
      <c r="A40" s="267"/>
      <c r="B40" s="250" t="s">
        <v>117</v>
      </c>
      <c r="C40" s="39" t="s">
        <v>107</v>
      </c>
      <c r="D40" s="39" t="s">
        <v>108</v>
      </c>
      <c r="E40" s="91"/>
      <c r="F40" s="92"/>
    </row>
    <row r="41" spans="1:6" s="37" customFormat="1" ht="15" customHeight="1" x14ac:dyDescent="0.25">
      <c r="A41" s="267"/>
      <c r="B41" s="250"/>
      <c r="C41" s="39" t="s">
        <v>103</v>
      </c>
      <c r="D41" s="39" t="s">
        <v>104</v>
      </c>
      <c r="E41" s="91"/>
      <c r="F41" s="92"/>
    </row>
    <row r="42" spans="1:6" s="37" customFormat="1" ht="15" customHeight="1" x14ac:dyDescent="0.25">
      <c r="A42" s="267"/>
      <c r="B42" s="250"/>
      <c r="C42" s="39" t="s">
        <v>97</v>
      </c>
      <c r="D42" s="39" t="s">
        <v>98</v>
      </c>
      <c r="E42" s="91"/>
      <c r="F42" s="92"/>
    </row>
    <row r="43" spans="1:6" s="37" customFormat="1" ht="15" customHeight="1" x14ac:dyDescent="0.25">
      <c r="A43" s="267"/>
      <c r="B43" s="250"/>
      <c r="C43" s="39" t="s">
        <v>99</v>
      </c>
      <c r="D43" s="39" t="s">
        <v>100</v>
      </c>
      <c r="E43" s="91"/>
      <c r="F43" s="92"/>
    </row>
    <row r="44" spans="1:6" s="37" customFormat="1" ht="15" customHeight="1" x14ac:dyDescent="0.25">
      <c r="A44" s="267"/>
      <c r="B44" s="250" t="s">
        <v>118</v>
      </c>
      <c r="C44" s="39" t="s">
        <v>107</v>
      </c>
      <c r="D44" s="39" t="s">
        <v>108</v>
      </c>
      <c r="E44" s="91"/>
      <c r="F44" s="92"/>
    </row>
    <row r="45" spans="1:6" s="37" customFormat="1" ht="15" customHeight="1" x14ac:dyDescent="0.25">
      <c r="A45" s="267"/>
      <c r="B45" s="250"/>
      <c r="C45" s="39" t="s">
        <v>103</v>
      </c>
      <c r="D45" s="39" t="s">
        <v>104</v>
      </c>
      <c r="E45" s="91"/>
      <c r="F45" s="92"/>
    </row>
    <row r="46" spans="1:6" s="37" customFormat="1" ht="15" customHeight="1" x14ac:dyDescent="0.25">
      <c r="A46" s="267"/>
      <c r="B46" s="250"/>
      <c r="C46" s="39" t="s">
        <v>97</v>
      </c>
      <c r="D46" s="39" t="s">
        <v>98</v>
      </c>
      <c r="E46" s="91"/>
      <c r="F46" s="92"/>
    </row>
    <row r="47" spans="1:6" s="37" customFormat="1" ht="15" customHeight="1" x14ac:dyDescent="0.25">
      <c r="A47" s="267"/>
      <c r="B47" s="250"/>
      <c r="C47" s="39" t="s">
        <v>99</v>
      </c>
      <c r="D47" s="39" t="s">
        <v>100</v>
      </c>
      <c r="E47" s="91"/>
      <c r="F47" s="92"/>
    </row>
    <row r="48" spans="1:6" s="37" customFormat="1" ht="15" customHeight="1" x14ac:dyDescent="0.25">
      <c r="A48" s="267"/>
      <c r="B48" s="250" t="s">
        <v>119</v>
      </c>
      <c r="C48" s="39" t="s">
        <v>107</v>
      </c>
      <c r="D48" s="39" t="s">
        <v>108</v>
      </c>
      <c r="E48" s="91"/>
      <c r="F48" s="92"/>
    </row>
    <row r="49" spans="1:6" s="37" customFormat="1" ht="15" customHeight="1" x14ac:dyDescent="0.25">
      <c r="A49" s="267"/>
      <c r="B49" s="250"/>
      <c r="C49" s="39" t="s">
        <v>103</v>
      </c>
      <c r="D49" s="39" t="s">
        <v>104</v>
      </c>
      <c r="E49" s="91"/>
      <c r="F49" s="92"/>
    </row>
    <row r="50" spans="1:6" s="37" customFormat="1" ht="15" customHeight="1" x14ac:dyDescent="0.25">
      <c r="A50" s="267"/>
      <c r="B50" s="250"/>
      <c r="C50" s="39" t="s">
        <v>97</v>
      </c>
      <c r="D50" s="39" t="s">
        <v>98</v>
      </c>
      <c r="E50" s="91"/>
      <c r="F50" s="92"/>
    </row>
    <row r="51" spans="1:6" s="37" customFormat="1" ht="15" customHeight="1" x14ac:dyDescent="0.25">
      <c r="A51" s="267"/>
      <c r="B51" s="250"/>
      <c r="C51" s="39" t="s">
        <v>99</v>
      </c>
      <c r="D51" s="39" t="s">
        <v>100</v>
      </c>
      <c r="E51" s="91"/>
      <c r="F51" s="92"/>
    </row>
    <row r="52" spans="1:6" s="37" customFormat="1" ht="15" customHeight="1" x14ac:dyDescent="0.25">
      <c r="A52" s="267" t="s">
        <v>120</v>
      </c>
      <c r="B52" s="312" t="s">
        <v>121</v>
      </c>
      <c r="C52" s="39" t="s">
        <v>97</v>
      </c>
      <c r="D52" s="39" t="s">
        <v>98</v>
      </c>
      <c r="E52" s="91"/>
      <c r="F52" s="92"/>
    </row>
    <row r="53" spans="1:6" s="37" customFormat="1" ht="15" customHeight="1" x14ac:dyDescent="0.25">
      <c r="A53" s="267"/>
      <c r="B53" s="312"/>
      <c r="C53" s="39" t="s">
        <v>99</v>
      </c>
      <c r="D53" s="39" t="s">
        <v>100</v>
      </c>
      <c r="E53" s="91"/>
      <c r="F53" s="92"/>
    </row>
    <row r="54" spans="1:6" s="37" customFormat="1" ht="15" customHeight="1" x14ac:dyDescent="0.25">
      <c r="A54" s="267"/>
      <c r="B54" s="250" t="s">
        <v>122</v>
      </c>
      <c r="C54" s="39" t="s">
        <v>103</v>
      </c>
      <c r="D54" s="39" t="s">
        <v>104</v>
      </c>
      <c r="E54" s="91"/>
      <c r="F54" s="92"/>
    </row>
    <row r="55" spans="1:6" s="37" customFormat="1" ht="15" customHeight="1" x14ac:dyDescent="0.25">
      <c r="A55" s="267"/>
      <c r="B55" s="250"/>
      <c r="C55" s="39" t="s">
        <v>97</v>
      </c>
      <c r="D55" s="39" t="s">
        <v>98</v>
      </c>
      <c r="E55" s="91"/>
      <c r="F55" s="92"/>
    </row>
    <row r="56" spans="1:6" s="37" customFormat="1" ht="15" customHeight="1" x14ac:dyDescent="0.25">
      <c r="A56" s="267"/>
      <c r="B56" s="250"/>
      <c r="C56" s="39" t="s">
        <v>99</v>
      </c>
      <c r="D56" s="39" t="s">
        <v>100</v>
      </c>
      <c r="E56" s="91"/>
      <c r="F56" s="92"/>
    </row>
    <row r="57" spans="1:6" s="37" customFormat="1" ht="15" customHeight="1" x14ac:dyDescent="0.25">
      <c r="A57" s="267"/>
      <c r="B57" s="311" t="s">
        <v>123</v>
      </c>
      <c r="C57" s="39" t="s">
        <v>107</v>
      </c>
      <c r="D57" s="39" t="s">
        <v>108</v>
      </c>
      <c r="E57" s="91"/>
      <c r="F57" s="92"/>
    </row>
    <row r="58" spans="1:6" s="37" customFormat="1" ht="15" customHeight="1" x14ac:dyDescent="0.25">
      <c r="A58" s="267"/>
      <c r="B58" s="311"/>
      <c r="C58" s="39" t="s">
        <v>103</v>
      </c>
      <c r="D58" s="39" t="s">
        <v>104</v>
      </c>
      <c r="E58" s="91"/>
      <c r="F58" s="92"/>
    </row>
    <row r="59" spans="1:6" s="37" customFormat="1" ht="15" customHeight="1" x14ac:dyDescent="0.25">
      <c r="A59" s="267"/>
      <c r="B59" s="311"/>
      <c r="C59" s="39" t="s">
        <v>97</v>
      </c>
      <c r="D59" s="39" t="s">
        <v>98</v>
      </c>
      <c r="E59" s="91"/>
      <c r="F59" s="92"/>
    </row>
    <row r="60" spans="1:6" s="37" customFormat="1" ht="15" customHeight="1" x14ac:dyDescent="0.25">
      <c r="A60" s="267"/>
      <c r="B60" s="311"/>
      <c r="C60" s="39" t="s">
        <v>99</v>
      </c>
      <c r="D60" s="39" t="s">
        <v>100</v>
      </c>
      <c r="E60" s="91"/>
      <c r="F60" s="92"/>
    </row>
    <row r="61" spans="1:6" s="37" customFormat="1" ht="15" customHeight="1" x14ac:dyDescent="0.25">
      <c r="A61" s="267"/>
      <c r="B61" s="311" t="s">
        <v>124</v>
      </c>
      <c r="C61" s="39" t="s">
        <v>107</v>
      </c>
      <c r="D61" s="39" t="s">
        <v>108</v>
      </c>
      <c r="E61" s="91"/>
      <c r="F61" s="92"/>
    </row>
    <row r="62" spans="1:6" s="37" customFormat="1" ht="15" customHeight="1" x14ac:dyDescent="0.25">
      <c r="A62" s="267"/>
      <c r="B62" s="311"/>
      <c r="C62" s="39" t="s">
        <v>103</v>
      </c>
      <c r="D62" s="39" t="s">
        <v>104</v>
      </c>
      <c r="E62" s="91"/>
      <c r="F62" s="92"/>
    </row>
    <row r="63" spans="1:6" s="37" customFormat="1" ht="15" customHeight="1" x14ac:dyDescent="0.25">
      <c r="A63" s="267"/>
      <c r="B63" s="311"/>
      <c r="C63" s="39" t="s">
        <v>97</v>
      </c>
      <c r="D63" s="39" t="s">
        <v>98</v>
      </c>
      <c r="E63" s="91"/>
      <c r="F63" s="92"/>
    </row>
    <row r="64" spans="1:6" s="37" customFormat="1" ht="15" customHeight="1" x14ac:dyDescent="0.25">
      <c r="A64" s="267"/>
      <c r="B64" s="311"/>
      <c r="C64" s="39" t="s">
        <v>99</v>
      </c>
      <c r="D64" s="39" t="s">
        <v>100</v>
      </c>
      <c r="E64" s="91"/>
      <c r="F64" s="92"/>
    </row>
    <row r="65" spans="1:6" s="37" customFormat="1" ht="15" customHeight="1" x14ac:dyDescent="0.25">
      <c r="A65" s="267"/>
      <c r="B65" s="311" t="s">
        <v>125</v>
      </c>
      <c r="C65" s="39" t="s">
        <v>107</v>
      </c>
      <c r="D65" s="39" t="s">
        <v>108</v>
      </c>
      <c r="E65" s="91"/>
      <c r="F65" s="92"/>
    </row>
    <row r="66" spans="1:6" s="37" customFormat="1" ht="15" customHeight="1" x14ac:dyDescent="0.25">
      <c r="A66" s="267"/>
      <c r="B66" s="311"/>
      <c r="C66" s="39" t="s">
        <v>103</v>
      </c>
      <c r="D66" s="39" t="s">
        <v>104</v>
      </c>
      <c r="E66" s="91"/>
      <c r="F66" s="92"/>
    </row>
    <row r="67" spans="1:6" s="37" customFormat="1" ht="15" customHeight="1" x14ac:dyDescent="0.25">
      <c r="A67" s="267"/>
      <c r="B67" s="311"/>
      <c r="C67" s="39" t="s">
        <v>97</v>
      </c>
      <c r="D67" s="39" t="s">
        <v>98</v>
      </c>
      <c r="E67" s="91"/>
      <c r="F67" s="92"/>
    </row>
    <row r="68" spans="1:6" s="37" customFormat="1" ht="15" customHeight="1" x14ac:dyDescent="0.25">
      <c r="A68" s="267"/>
      <c r="B68" s="311"/>
      <c r="C68" s="39" t="s">
        <v>99</v>
      </c>
      <c r="D68" s="39" t="s">
        <v>100</v>
      </c>
      <c r="E68" s="91"/>
      <c r="F68" s="92"/>
    </row>
    <row r="69" spans="1:6" s="37" customFormat="1" ht="15" customHeight="1" x14ac:dyDescent="0.25">
      <c r="A69" s="267"/>
      <c r="B69" s="311" t="s">
        <v>126</v>
      </c>
      <c r="C69" s="104" t="s">
        <v>107</v>
      </c>
      <c r="D69" s="104" t="s">
        <v>108</v>
      </c>
      <c r="E69" s="93"/>
      <c r="F69" s="92"/>
    </row>
    <row r="70" spans="1:6" ht="12.5" customHeight="1" x14ac:dyDescent="0.25">
      <c r="A70" s="268"/>
      <c r="B70" s="311"/>
      <c r="C70" s="104" t="s">
        <v>103</v>
      </c>
      <c r="D70" s="104" t="s">
        <v>104</v>
      </c>
      <c r="E70" s="93"/>
      <c r="F70" s="92"/>
    </row>
    <row r="71" spans="1:6" ht="12.5" customHeight="1" x14ac:dyDescent="0.25">
      <c r="A71" s="268"/>
      <c r="B71" s="311"/>
      <c r="C71" s="104" t="s">
        <v>97</v>
      </c>
      <c r="D71" s="104" t="s">
        <v>98</v>
      </c>
      <c r="E71" s="93"/>
      <c r="F71" s="92"/>
    </row>
    <row r="72" spans="1:6" ht="12.5" customHeight="1" x14ac:dyDescent="0.25">
      <c r="A72" s="268"/>
      <c r="B72" s="311"/>
      <c r="C72" s="104" t="s">
        <v>99</v>
      </c>
      <c r="D72" s="104" t="s">
        <v>100</v>
      </c>
      <c r="E72" s="93"/>
      <c r="F72" s="92"/>
    </row>
    <row r="78" spans="1:6" x14ac:dyDescent="0.25">
      <c r="A78" s="40" t="s">
        <v>127</v>
      </c>
    </row>
  </sheetData>
  <mergeCells count="30">
    <mergeCell ref="B69:B72"/>
    <mergeCell ref="A52:A72"/>
    <mergeCell ref="A32:A51"/>
    <mergeCell ref="B32:B35"/>
    <mergeCell ref="B36:B39"/>
    <mergeCell ref="B40:B43"/>
    <mergeCell ref="B44:B47"/>
    <mergeCell ref="B48:B51"/>
    <mergeCell ref="B52:B53"/>
    <mergeCell ref="B54:B56"/>
    <mergeCell ref="B57:B60"/>
    <mergeCell ref="B61:B64"/>
    <mergeCell ref="B65:B68"/>
    <mergeCell ref="B12:B15"/>
    <mergeCell ref="B16:B19"/>
    <mergeCell ref="B20:B23"/>
    <mergeCell ref="A28:A31"/>
    <mergeCell ref="B28:B31"/>
    <mergeCell ref="A12:A27"/>
    <mergeCell ref="B24:B27"/>
    <mergeCell ref="A1:F1"/>
    <mergeCell ref="A7:A8"/>
    <mergeCell ref="B7:B8"/>
    <mergeCell ref="A9:A11"/>
    <mergeCell ref="B9:B11"/>
    <mergeCell ref="A3:F3"/>
    <mergeCell ref="A5:A6"/>
    <mergeCell ref="B5:B6"/>
    <mergeCell ref="C5:D6"/>
    <mergeCell ref="E5:F5"/>
  </mergeCells>
  <conditionalFormatting sqref="B10 B24:D24 C25:D27 F28:XFD1048576 A73:E1048576">
    <cfRule type="cellIs" dxfId="3" priority="6" operator="equal">
      <formula>"Valeur ?"</formula>
    </cfRule>
  </conditionalFormatting>
  <conditionalFormatting sqref="B55">
    <cfRule type="cellIs" dxfId="2" priority="5" operator="equal">
      <formula>"Valeur ?"</formula>
    </cfRule>
  </conditionalFormatting>
  <conditionalFormatting sqref="G1:XFD2 A2:E2 A4:E4 A5:B5 B52:E56">
    <cfRule type="cellIs" dxfId="1" priority="7" operator="equal">
      <formula>"Valeur ?"</formula>
    </cfRule>
  </conditionalFormatting>
  <conditionalFormatting sqref="G4:XFD9 F7:F9 F10:XFD23 G24:XFD27 A52 A78">
    <cfRule type="cellIs" dxfId="0" priority="3" operator="equal">
      <formula>"Valeur ?"</formula>
    </cfRule>
  </conditionalFormatting>
  <dataValidations count="1">
    <dataValidation showInputMessage="1" showErrorMessage="1" sqref="A7 A9 B16 A32 B20 A12:B12 C12:E27 B52 B54:B69 C52:E68 C69:D72 B7:E11 A5:C5 B28:E51" xr:uid="{C06976FB-F0BB-43FE-AA55-8F864767ACF6}"/>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3850F-A793-4326-A1C7-465FA5E14056}">
  <dimension ref="A2:O137"/>
  <sheetViews>
    <sheetView showGridLines="0" topLeftCell="F1" zoomScale="69" zoomScaleNormal="69" workbookViewId="0">
      <selection activeCell="K107" sqref="K107"/>
    </sheetView>
  </sheetViews>
  <sheetFormatPr baseColWidth="10" defaultColWidth="10.81640625" defaultRowHeight="14.5" x14ac:dyDescent="0.35"/>
  <cols>
    <col min="1" max="1" width="23.54296875" style="3" customWidth="1"/>
    <col min="2" max="2" width="34.453125" style="53" customWidth="1"/>
    <col min="3" max="3" width="38.54296875" style="53" customWidth="1"/>
    <col min="4" max="4" width="24.54296875" style="53" customWidth="1"/>
    <col min="5" max="5" width="20" style="59" customWidth="1"/>
    <col min="6" max="6" width="21.7265625" style="59" customWidth="1"/>
    <col min="7" max="7" width="33.1796875" style="59" customWidth="1"/>
    <col min="8" max="8" width="96.453125" style="3" bestFit="1" customWidth="1"/>
    <col min="9" max="9" width="20.7265625" style="31" customWidth="1"/>
    <col min="10" max="10" width="27.26953125" style="12" customWidth="1"/>
    <col min="11" max="11" width="27" style="12" customWidth="1"/>
    <col min="12" max="12" width="12.81640625" style="3" customWidth="1"/>
    <col min="13" max="13" width="39.1796875" style="3" customWidth="1"/>
    <col min="14" max="16384" width="10.81640625" style="51"/>
  </cols>
  <sheetData>
    <row r="2" spans="1:15" ht="59.15" customHeight="1" x14ac:dyDescent="0.35">
      <c r="A2" s="298" t="s">
        <v>227</v>
      </c>
      <c r="B2" s="299"/>
      <c r="C2" s="299"/>
      <c r="D2" s="299"/>
      <c r="E2" s="299"/>
      <c r="F2" s="299"/>
      <c r="G2" s="299"/>
      <c r="H2" s="299"/>
      <c r="I2" s="299"/>
      <c r="J2" s="299"/>
      <c r="K2" s="299"/>
      <c r="L2" s="51"/>
      <c r="M2" s="51"/>
    </row>
    <row r="3" spans="1:15" s="84" customFormat="1" ht="31.5" customHeight="1" x14ac:dyDescent="0.35">
      <c r="A3" s="86"/>
      <c r="B3" s="87"/>
      <c r="C3" s="88"/>
      <c r="D3" s="85"/>
      <c r="E3" s="85"/>
      <c r="F3" s="85"/>
      <c r="G3" s="85"/>
      <c r="H3" s="85"/>
      <c r="I3" s="85"/>
      <c r="J3" s="85"/>
      <c r="K3" s="85"/>
    </row>
    <row r="5" spans="1:15" ht="33" customHeight="1" thickBot="1" x14ac:dyDescent="0.4">
      <c r="A5" s="188" t="s">
        <v>0</v>
      </c>
      <c r="B5" s="162"/>
      <c r="C5" s="162"/>
      <c r="D5" s="162"/>
      <c r="E5" s="162"/>
      <c r="F5" s="162"/>
      <c r="G5" s="162"/>
      <c r="H5" s="162"/>
      <c r="I5" s="162"/>
      <c r="J5" s="162"/>
      <c r="K5" s="162"/>
      <c r="L5" s="51"/>
      <c r="M5" s="51"/>
    </row>
    <row r="6" spans="1:15" s="3" customFormat="1" ht="23.15" customHeight="1" thickTop="1" thickBot="1" x14ac:dyDescent="0.4">
      <c r="A6" s="1" t="s">
        <v>1</v>
      </c>
      <c r="B6" s="189" t="s">
        <v>2</v>
      </c>
      <c r="C6" s="190"/>
      <c r="D6" s="190"/>
      <c r="E6" s="191"/>
      <c r="F6" s="49" t="s">
        <v>3</v>
      </c>
      <c r="G6" s="49" t="s">
        <v>4</v>
      </c>
      <c r="H6" s="1" t="s">
        <v>5</v>
      </c>
      <c r="I6" s="2" t="s">
        <v>7</v>
      </c>
      <c r="J6" s="13" t="s">
        <v>74</v>
      </c>
      <c r="K6" s="14" t="s">
        <v>81</v>
      </c>
    </row>
    <row r="7" spans="1:15" ht="23.15" customHeight="1" thickTop="1" x14ac:dyDescent="0.35">
      <c r="A7" s="4" t="s">
        <v>199</v>
      </c>
      <c r="B7" s="174" t="s">
        <v>8</v>
      </c>
      <c r="C7" s="300"/>
      <c r="D7" s="231"/>
      <c r="E7" s="231"/>
      <c r="F7" s="231"/>
      <c r="G7" s="232"/>
      <c r="H7" s="55" t="s">
        <v>9</v>
      </c>
      <c r="I7" s="29">
        <f>'2 - BPU'!J6</f>
        <v>0</v>
      </c>
      <c r="J7" s="116">
        <v>1</v>
      </c>
      <c r="K7" s="5">
        <f t="shared" ref="K7:K16" si="0">SUM(I7)*J7</f>
        <v>0</v>
      </c>
      <c r="M7" s="51"/>
    </row>
    <row r="8" spans="1:15" ht="23.15" customHeight="1" x14ac:dyDescent="0.35">
      <c r="A8" s="308" t="s">
        <v>200</v>
      </c>
      <c r="B8" s="141" t="s">
        <v>10</v>
      </c>
      <c r="C8" s="222"/>
      <c r="D8" s="237"/>
      <c r="E8" s="237"/>
      <c r="F8" s="161" t="s">
        <v>11</v>
      </c>
      <c r="G8" s="52" t="s">
        <v>12</v>
      </c>
      <c r="H8" s="55" t="s">
        <v>13</v>
      </c>
      <c r="I8" s="29">
        <f>'2 - BPU'!J7</f>
        <v>0</v>
      </c>
      <c r="J8" s="116">
        <v>60</v>
      </c>
      <c r="K8" s="5">
        <f t="shared" si="0"/>
        <v>0</v>
      </c>
      <c r="M8" s="98"/>
      <c r="N8" s="27"/>
      <c r="O8" s="27"/>
    </row>
    <row r="9" spans="1:15" ht="23.15" customHeight="1" x14ac:dyDescent="0.35">
      <c r="A9" s="309"/>
      <c r="B9" s="224"/>
      <c r="C9" s="301"/>
      <c r="D9" s="302"/>
      <c r="E9" s="302"/>
      <c r="F9" s="161"/>
      <c r="G9" s="52" t="s">
        <v>14</v>
      </c>
      <c r="H9" s="55" t="s">
        <v>239</v>
      </c>
      <c r="I9" s="29">
        <f>'2 - BPU'!J8</f>
        <v>0</v>
      </c>
      <c r="J9" s="116">
        <v>160</v>
      </c>
      <c r="K9" s="5">
        <f t="shared" si="0"/>
        <v>0</v>
      </c>
      <c r="M9" s="98"/>
      <c r="N9" s="27"/>
      <c r="O9" s="27"/>
    </row>
    <row r="10" spans="1:15" ht="23.15" customHeight="1" x14ac:dyDescent="0.35">
      <c r="A10" s="309"/>
      <c r="B10" s="224"/>
      <c r="C10" s="301"/>
      <c r="D10" s="302"/>
      <c r="E10" s="302"/>
      <c r="F10" s="161"/>
      <c r="G10" s="52" t="s">
        <v>15</v>
      </c>
      <c r="H10" s="121" t="s">
        <v>239</v>
      </c>
      <c r="I10" s="29">
        <f>'2 - BPU'!J9</f>
        <v>0</v>
      </c>
      <c r="J10" s="116">
        <v>5000</v>
      </c>
      <c r="K10" s="5">
        <f t="shared" si="0"/>
        <v>0</v>
      </c>
      <c r="M10" s="98"/>
      <c r="N10" s="27"/>
      <c r="O10" s="27"/>
    </row>
    <row r="11" spans="1:15" ht="23.15" customHeight="1" x14ac:dyDescent="0.35">
      <c r="A11" s="309"/>
      <c r="B11" s="224"/>
      <c r="C11" s="301"/>
      <c r="D11" s="302"/>
      <c r="E11" s="302"/>
      <c r="F11" s="161"/>
      <c r="G11" s="52" t="s">
        <v>16</v>
      </c>
      <c r="H11" s="121" t="s">
        <v>239</v>
      </c>
      <c r="I11" s="29">
        <f>'2 - BPU'!J10</f>
        <v>0</v>
      </c>
      <c r="J11" s="116">
        <v>5000</v>
      </c>
      <c r="K11" s="5">
        <f t="shared" si="0"/>
        <v>0</v>
      </c>
      <c r="M11" s="51"/>
    </row>
    <row r="12" spans="1:15" ht="23.15" customHeight="1" x14ac:dyDescent="0.35">
      <c r="A12" s="150"/>
      <c r="B12" s="224"/>
      <c r="C12" s="301"/>
      <c r="D12" s="302"/>
      <c r="E12" s="302"/>
      <c r="F12" s="161" t="s">
        <v>17</v>
      </c>
      <c r="G12" s="52" t="s">
        <v>12</v>
      </c>
      <c r="H12" s="121" t="s">
        <v>239</v>
      </c>
      <c r="I12" s="29">
        <f>'2 - BPU'!J11</f>
        <v>0</v>
      </c>
      <c r="J12" s="116">
        <v>20</v>
      </c>
      <c r="K12" s="5">
        <f t="shared" si="0"/>
        <v>0</v>
      </c>
      <c r="M12" s="51"/>
    </row>
    <row r="13" spans="1:15" ht="23.15" customHeight="1" x14ac:dyDescent="0.35">
      <c r="A13" s="150"/>
      <c r="B13" s="224"/>
      <c r="C13" s="301"/>
      <c r="D13" s="302"/>
      <c r="E13" s="302"/>
      <c r="F13" s="161"/>
      <c r="G13" s="52" t="s">
        <v>14</v>
      </c>
      <c r="H13" s="121" t="s">
        <v>239</v>
      </c>
      <c r="I13" s="29">
        <f>'2 - BPU'!J12</f>
        <v>0</v>
      </c>
      <c r="J13" s="116">
        <v>54</v>
      </c>
      <c r="K13" s="5">
        <f t="shared" si="0"/>
        <v>0</v>
      </c>
      <c r="M13" s="51"/>
    </row>
    <row r="14" spans="1:15" ht="23.15" customHeight="1" x14ac:dyDescent="0.35">
      <c r="A14" s="150"/>
      <c r="B14" s="224"/>
      <c r="C14" s="301"/>
      <c r="D14" s="302"/>
      <c r="E14" s="302"/>
      <c r="F14" s="161"/>
      <c r="G14" s="52" t="s">
        <v>15</v>
      </c>
      <c r="H14" s="121" t="s">
        <v>239</v>
      </c>
      <c r="I14" s="29">
        <f>'2 - BPU'!J13</f>
        <v>0</v>
      </c>
      <c r="J14" s="116">
        <v>1600</v>
      </c>
      <c r="K14" s="5">
        <f t="shared" si="0"/>
        <v>0</v>
      </c>
      <c r="M14" s="51"/>
    </row>
    <row r="15" spans="1:15" ht="23.15" customHeight="1" x14ac:dyDescent="0.35">
      <c r="A15" s="150"/>
      <c r="B15" s="224"/>
      <c r="C15" s="301"/>
      <c r="D15" s="302"/>
      <c r="E15" s="302"/>
      <c r="F15" s="161"/>
      <c r="G15" s="52" t="s">
        <v>16</v>
      </c>
      <c r="H15" s="121" t="s">
        <v>239</v>
      </c>
      <c r="I15" s="29">
        <f>'2 - BPU'!J14</f>
        <v>0</v>
      </c>
      <c r="J15" s="116">
        <v>1600</v>
      </c>
      <c r="K15" s="5">
        <f t="shared" si="0"/>
        <v>0</v>
      </c>
      <c r="M15" s="51"/>
    </row>
    <row r="16" spans="1:15" ht="23.15" customHeight="1" thickBot="1" x14ac:dyDescent="0.4">
      <c r="A16" s="310"/>
      <c r="B16" s="303"/>
      <c r="C16" s="304"/>
      <c r="D16" s="305"/>
      <c r="E16" s="305"/>
      <c r="F16" s="306" t="s">
        <v>135</v>
      </c>
      <c r="G16" s="307"/>
      <c r="H16" s="65" t="s">
        <v>18</v>
      </c>
      <c r="I16" s="110">
        <f>'2 - BPU'!J15</f>
        <v>0</v>
      </c>
      <c r="J16" s="115">
        <v>1</v>
      </c>
      <c r="K16" s="67">
        <f t="shared" si="0"/>
        <v>0</v>
      </c>
      <c r="M16" s="51"/>
    </row>
    <row r="17" spans="1:13" ht="57.65" customHeight="1" x14ac:dyDescent="0.35">
      <c r="A17" s="288" t="s">
        <v>181</v>
      </c>
      <c r="B17" s="224" t="s">
        <v>221</v>
      </c>
      <c r="C17" s="289"/>
      <c r="D17" s="293" t="s">
        <v>163</v>
      </c>
      <c r="E17" s="294"/>
      <c r="F17" s="294"/>
      <c r="G17" s="295"/>
      <c r="H17" s="54" t="s">
        <v>9</v>
      </c>
      <c r="I17" s="68">
        <f>'2 - BPU'!J16</f>
        <v>0</v>
      </c>
      <c r="J17" s="118">
        <v>4</v>
      </c>
      <c r="K17" s="119">
        <f>J17*I17</f>
        <v>0</v>
      </c>
      <c r="M17" s="51"/>
    </row>
    <row r="18" spans="1:13" ht="57.65" customHeight="1" x14ac:dyDescent="0.35">
      <c r="A18" s="179"/>
      <c r="B18" s="224"/>
      <c r="C18" s="289"/>
      <c r="D18" s="69" t="s">
        <v>164</v>
      </c>
      <c r="E18" s="52" t="s">
        <v>25</v>
      </c>
      <c r="F18" s="52" t="s">
        <v>26</v>
      </c>
      <c r="G18" s="52" t="s">
        <v>27</v>
      </c>
      <c r="H18" s="70" t="s">
        <v>165</v>
      </c>
      <c r="I18" s="100"/>
      <c r="J18" s="101"/>
      <c r="K18" s="102"/>
      <c r="M18" s="51"/>
    </row>
    <row r="19" spans="1:13" ht="23.15" customHeight="1" x14ac:dyDescent="0.35">
      <c r="A19" s="180"/>
      <c r="B19" s="290"/>
      <c r="C19" s="289"/>
      <c r="D19" s="52" t="s">
        <v>24</v>
      </c>
      <c r="E19" s="99">
        <v>1</v>
      </c>
      <c r="F19" s="99">
        <v>1.3</v>
      </c>
      <c r="G19" s="99">
        <v>1.6</v>
      </c>
      <c r="H19" s="58" t="s">
        <v>166</v>
      </c>
      <c r="I19" s="30">
        <f>I17*G19</f>
        <v>0</v>
      </c>
      <c r="J19" s="116">
        <v>1</v>
      </c>
      <c r="K19" s="5">
        <f>J19*I19</f>
        <v>0</v>
      </c>
      <c r="M19" s="51"/>
    </row>
    <row r="20" spans="1:13" ht="23.15" customHeight="1" x14ac:dyDescent="0.35">
      <c r="A20" s="180"/>
      <c r="B20" s="290"/>
      <c r="C20" s="289"/>
      <c r="D20" s="52" t="s">
        <v>141</v>
      </c>
      <c r="E20" s="99">
        <v>1.3</v>
      </c>
      <c r="F20" s="99">
        <f>F19*E20</f>
        <v>1.6900000000000002</v>
      </c>
      <c r="G20" s="99">
        <f>G19*E20</f>
        <v>2.08</v>
      </c>
      <c r="H20" s="58" t="s">
        <v>167</v>
      </c>
      <c r="I20" s="30">
        <f>I17*F20</f>
        <v>0</v>
      </c>
      <c r="J20" s="116">
        <v>1</v>
      </c>
      <c r="K20" s="5">
        <f>J20*I20</f>
        <v>0</v>
      </c>
      <c r="M20" s="51"/>
    </row>
    <row r="21" spans="1:13" ht="23.15" customHeight="1" x14ac:dyDescent="0.35">
      <c r="A21" s="180"/>
      <c r="B21" s="290"/>
      <c r="C21" s="289"/>
      <c r="D21" s="52" t="s">
        <v>142</v>
      </c>
      <c r="E21" s="99">
        <v>1.6</v>
      </c>
      <c r="F21" s="99">
        <f>F19*E21</f>
        <v>2.08</v>
      </c>
      <c r="G21" s="99">
        <f>G19*E21</f>
        <v>2.5600000000000005</v>
      </c>
      <c r="H21" s="58" t="s">
        <v>168</v>
      </c>
      <c r="I21" s="30">
        <f>I17*G21</f>
        <v>0</v>
      </c>
      <c r="J21" s="116">
        <v>1</v>
      </c>
      <c r="K21" s="5">
        <f>J21*I21</f>
        <v>0</v>
      </c>
      <c r="M21" s="51"/>
    </row>
    <row r="22" spans="1:13" ht="23.15" customHeight="1" thickBot="1" x14ac:dyDescent="0.4">
      <c r="A22" s="180"/>
      <c r="B22" s="291"/>
      <c r="C22" s="292"/>
      <c r="D22" s="71" t="s">
        <v>143</v>
      </c>
      <c r="E22" s="71">
        <v>2</v>
      </c>
      <c r="F22" s="71">
        <f>E22*F19</f>
        <v>2.6</v>
      </c>
      <c r="G22" s="71">
        <f>G19*E22</f>
        <v>3.2</v>
      </c>
      <c r="H22" s="72" t="s">
        <v>169</v>
      </c>
      <c r="I22" s="73">
        <f>E22*I17</f>
        <v>0</v>
      </c>
      <c r="J22" s="66">
        <v>1</v>
      </c>
      <c r="K22" s="67">
        <f>J22*I22</f>
        <v>0</v>
      </c>
      <c r="M22" s="51"/>
    </row>
    <row r="23" spans="1:13" ht="52" customHeight="1" x14ac:dyDescent="0.35">
      <c r="A23" s="134"/>
      <c r="B23" s="224" t="s">
        <v>220</v>
      </c>
      <c r="C23" s="289"/>
      <c r="D23" s="140" t="s">
        <v>137</v>
      </c>
      <c r="E23" s="294"/>
      <c r="F23" s="294"/>
      <c r="G23" s="295"/>
      <c r="H23" s="54" t="s">
        <v>9</v>
      </c>
      <c r="I23" s="68">
        <f>'2 - BPU'!J24</f>
        <v>0</v>
      </c>
      <c r="J23" s="118">
        <v>4</v>
      </c>
      <c r="K23" s="119">
        <f>J23*I23</f>
        <v>0</v>
      </c>
      <c r="M23" s="51"/>
    </row>
    <row r="24" spans="1:13" ht="23.15" customHeight="1" x14ac:dyDescent="0.35">
      <c r="A24" s="134"/>
      <c r="B24" s="290"/>
      <c r="C24" s="289"/>
      <c r="D24" s="296" t="s">
        <v>164</v>
      </c>
      <c r="E24" s="209" t="s">
        <v>21</v>
      </c>
      <c r="F24" s="209" t="s">
        <v>22</v>
      </c>
      <c r="G24" s="209" t="s">
        <v>23</v>
      </c>
      <c r="H24" s="280" t="s">
        <v>165</v>
      </c>
      <c r="I24" s="282"/>
      <c r="J24" s="284"/>
      <c r="K24" s="286"/>
      <c r="M24" s="51"/>
    </row>
    <row r="25" spans="1:13" ht="33.65" customHeight="1" x14ac:dyDescent="0.35">
      <c r="A25" s="134"/>
      <c r="B25" s="290"/>
      <c r="C25" s="289"/>
      <c r="D25" s="293"/>
      <c r="E25" s="297"/>
      <c r="F25" s="297"/>
      <c r="G25" s="297"/>
      <c r="H25" s="281"/>
      <c r="I25" s="283"/>
      <c r="J25" s="285"/>
      <c r="K25" s="287"/>
      <c r="M25" s="51"/>
    </row>
    <row r="26" spans="1:13" ht="23.15" customHeight="1" x14ac:dyDescent="0.35">
      <c r="A26" s="134"/>
      <c r="B26" s="290"/>
      <c r="C26" s="289"/>
      <c r="D26" s="52" t="s">
        <v>19</v>
      </c>
      <c r="E26" s="99">
        <v>1</v>
      </c>
      <c r="F26" s="99">
        <v>1.3</v>
      </c>
      <c r="G26" s="99">
        <v>1.6</v>
      </c>
      <c r="H26" s="58" t="s">
        <v>170</v>
      </c>
      <c r="I26" s="30">
        <f>I23*F26</f>
        <v>0</v>
      </c>
      <c r="J26" s="116">
        <v>1</v>
      </c>
      <c r="K26" s="5">
        <f>J26*I26</f>
        <v>0</v>
      </c>
      <c r="M26" s="51"/>
    </row>
    <row r="27" spans="1:13" ht="23.15" customHeight="1" x14ac:dyDescent="0.35">
      <c r="A27" s="134"/>
      <c r="B27" s="290"/>
      <c r="C27" s="289"/>
      <c r="D27" s="52" t="s">
        <v>147</v>
      </c>
      <c r="E27" s="99">
        <v>1.3</v>
      </c>
      <c r="F27" s="99">
        <f>F26*E27</f>
        <v>1.6900000000000002</v>
      </c>
      <c r="G27" s="99">
        <f>G26*E27</f>
        <v>2.08</v>
      </c>
      <c r="H27" s="58" t="s">
        <v>171</v>
      </c>
      <c r="I27" s="30">
        <f>G27*I23</f>
        <v>0</v>
      </c>
      <c r="J27" s="116">
        <v>1</v>
      </c>
      <c r="K27" s="5">
        <f>J27*I27</f>
        <v>0</v>
      </c>
      <c r="M27" s="51"/>
    </row>
    <row r="28" spans="1:13" ht="23.15" customHeight="1" x14ac:dyDescent="0.35">
      <c r="A28" s="134"/>
      <c r="B28" s="290"/>
      <c r="C28" s="289"/>
      <c r="D28" s="52" t="s">
        <v>146</v>
      </c>
      <c r="E28" s="99">
        <v>1.6</v>
      </c>
      <c r="F28" s="99">
        <f>F26*E28</f>
        <v>2.08</v>
      </c>
      <c r="G28" s="99">
        <f>G26*E28</f>
        <v>2.5600000000000005</v>
      </c>
      <c r="H28" s="58" t="s">
        <v>172</v>
      </c>
      <c r="I28" s="30">
        <f>E28*I23</f>
        <v>0</v>
      </c>
      <c r="J28" s="116">
        <v>1</v>
      </c>
      <c r="K28" s="5">
        <f>J28*I28</f>
        <v>0</v>
      </c>
      <c r="M28" s="51"/>
    </row>
    <row r="29" spans="1:13" ht="23.15" customHeight="1" thickBot="1" x14ac:dyDescent="0.4">
      <c r="A29" s="148"/>
      <c r="B29" s="290"/>
      <c r="C29" s="289"/>
      <c r="D29" s="52" t="s">
        <v>148</v>
      </c>
      <c r="E29" s="99">
        <v>2</v>
      </c>
      <c r="F29" s="99">
        <f>E29*F26</f>
        <v>2.6</v>
      </c>
      <c r="G29" s="99">
        <f>G26*E29</f>
        <v>3.2</v>
      </c>
      <c r="H29" s="58" t="s">
        <v>173</v>
      </c>
      <c r="I29" s="30">
        <f>I23*F29</f>
        <v>0</v>
      </c>
      <c r="J29" s="66">
        <v>1</v>
      </c>
      <c r="K29" s="5">
        <f>J29*I29</f>
        <v>0</v>
      </c>
      <c r="M29" s="51"/>
    </row>
    <row r="30" spans="1:13" ht="33" customHeight="1" thickBot="1" x14ac:dyDescent="0.4">
      <c r="A30" s="177" t="s">
        <v>28</v>
      </c>
      <c r="B30" s="178"/>
      <c r="C30" s="178"/>
      <c r="D30" s="178"/>
      <c r="E30" s="178"/>
      <c r="F30" s="178"/>
      <c r="G30" s="178"/>
      <c r="H30" s="178"/>
      <c r="I30" s="178"/>
      <c r="J30" s="178"/>
      <c r="K30" s="178"/>
      <c r="L30" s="51"/>
      <c r="M30" s="51"/>
    </row>
    <row r="31" spans="1:13" s="3" customFormat="1" ht="23.15" customHeight="1" thickTop="1" thickBot="1" x14ac:dyDescent="0.4">
      <c r="A31" s="1" t="s">
        <v>1</v>
      </c>
      <c r="B31" s="184" t="s">
        <v>2</v>
      </c>
      <c r="C31" s="184"/>
      <c r="D31" s="184"/>
      <c r="E31" s="184"/>
      <c r="F31" s="184"/>
      <c r="G31" s="49" t="s">
        <v>210</v>
      </c>
      <c r="H31" s="1" t="s">
        <v>29</v>
      </c>
      <c r="I31" s="2" t="s">
        <v>7</v>
      </c>
      <c r="J31" s="13" t="s">
        <v>74</v>
      </c>
      <c r="K31" s="14" t="s">
        <v>75</v>
      </c>
    </row>
    <row r="32" spans="1:13" ht="23.15" customHeight="1" thickTop="1" x14ac:dyDescent="0.35">
      <c r="A32" s="185" t="s">
        <v>182</v>
      </c>
      <c r="B32" s="163" t="s">
        <v>30</v>
      </c>
      <c r="C32" s="153"/>
      <c r="D32" s="153"/>
      <c r="E32" s="153"/>
      <c r="F32" s="154"/>
      <c r="G32" s="52" t="s">
        <v>31</v>
      </c>
      <c r="H32" s="161" t="s">
        <v>133</v>
      </c>
      <c r="I32" s="7">
        <f>'2 - BPU'!J34</f>
        <v>0</v>
      </c>
      <c r="J32" s="116">
        <v>30</v>
      </c>
      <c r="K32" s="5">
        <f t="shared" ref="K32:K40" si="1">SUM(I32)*J32</f>
        <v>0</v>
      </c>
      <c r="L32" s="51"/>
      <c r="M32" s="51"/>
    </row>
    <row r="33" spans="1:13" ht="23.15" customHeight="1" x14ac:dyDescent="0.35">
      <c r="A33" s="185"/>
      <c r="B33" s="155"/>
      <c r="C33" s="162"/>
      <c r="D33" s="162"/>
      <c r="E33" s="162"/>
      <c r="F33" s="157"/>
      <c r="G33" s="52" t="s">
        <v>32</v>
      </c>
      <c r="H33" s="161"/>
      <c r="I33" s="7">
        <f>'2 - BPU'!J35</f>
        <v>0</v>
      </c>
      <c r="J33" s="116">
        <v>20</v>
      </c>
      <c r="K33" s="5">
        <f t="shared" si="1"/>
        <v>0</v>
      </c>
      <c r="L33" s="51"/>
      <c r="M33" s="51"/>
    </row>
    <row r="34" spans="1:13" ht="23.15" customHeight="1" x14ac:dyDescent="0.35">
      <c r="A34" s="185"/>
      <c r="B34" s="155"/>
      <c r="C34" s="162"/>
      <c r="D34" s="162"/>
      <c r="E34" s="162"/>
      <c r="F34" s="157"/>
      <c r="G34" s="52" t="s">
        <v>33</v>
      </c>
      <c r="H34" s="161"/>
      <c r="I34" s="7">
        <f>'2 - BPU'!J36</f>
        <v>0</v>
      </c>
      <c r="J34" s="116">
        <v>12</v>
      </c>
      <c r="K34" s="5">
        <f t="shared" si="1"/>
        <v>0</v>
      </c>
      <c r="L34" s="51"/>
      <c r="M34" s="51"/>
    </row>
    <row r="35" spans="1:13" ht="23.15" customHeight="1" x14ac:dyDescent="0.35">
      <c r="A35" s="185"/>
      <c r="B35" s="158"/>
      <c r="C35" s="159"/>
      <c r="D35" s="159"/>
      <c r="E35" s="159"/>
      <c r="F35" s="160"/>
      <c r="G35" s="52" t="s">
        <v>34</v>
      </c>
      <c r="H35" s="161"/>
      <c r="I35" s="7">
        <f>'2 - BPU'!J37</f>
        <v>0</v>
      </c>
      <c r="J35" s="74">
        <v>10</v>
      </c>
      <c r="K35" s="5">
        <f t="shared" si="1"/>
        <v>0</v>
      </c>
      <c r="L35" s="51"/>
      <c r="M35" s="51"/>
    </row>
    <row r="36" spans="1:13" ht="38.15" customHeight="1" x14ac:dyDescent="0.35">
      <c r="A36" s="50" t="s">
        <v>183</v>
      </c>
      <c r="B36" s="174" t="s">
        <v>240</v>
      </c>
      <c r="C36" s="175"/>
      <c r="D36" s="175"/>
      <c r="E36" s="175"/>
      <c r="F36" s="175"/>
      <c r="G36" s="176"/>
      <c r="H36" s="117" t="s">
        <v>224</v>
      </c>
      <c r="I36" s="7">
        <f>'2 - BPU'!J38</f>
        <v>0</v>
      </c>
      <c r="J36" s="116">
        <v>100</v>
      </c>
      <c r="K36" s="5">
        <f>SUM(I36)*J36</f>
        <v>0</v>
      </c>
      <c r="L36" s="51"/>
      <c r="M36" s="51"/>
    </row>
    <row r="37" spans="1:13" ht="23.15" customHeight="1" x14ac:dyDescent="0.35">
      <c r="A37" s="135" t="s">
        <v>184</v>
      </c>
      <c r="B37" s="163" t="s">
        <v>35</v>
      </c>
      <c r="C37" s="142"/>
      <c r="D37" s="164"/>
      <c r="E37" s="165"/>
      <c r="F37" s="55" t="s">
        <v>36</v>
      </c>
      <c r="G37" s="55"/>
      <c r="H37" s="58" t="s">
        <v>37</v>
      </c>
      <c r="I37" s="7">
        <f>'2 - BPU'!J39</f>
        <v>0</v>
      </c>
      <c r="J37" s="116">
        <v>30</v>
      </c>
      <c r="K37" s="5">
        <f>SUM(I37)*J37</f>
        <v>0</v>
      </c>
      <c r="L37" s="51"/>
      <c r="M37" s="51"/>
    </row>
    <row r="38" spans="1:13" ht="23.15" customHeight="1" x14ac:dyDescent="0.35">
      <c r="A38" s="134"/>
      <c r="B38" s="144"/>
      <c r="C38" s="145"/>
      <c r="D38" s="166"/>
      <c r="E38" s="167"/>
      <c r="F38" s="172" t="s">
        <v>38</v>
      </c>
      <c r="G38" s="55" t="s">
        <v>31</v>
      </c>
      <c r="H38" s="58" t="s">
        <v>39</v>
      </c>
      <c r="I38" s="7">
        <f>'2 - BPU'!J40</f>
        <v>0</v>
      </c>
      <c r="J38" s="116">
        <v>120</v>
      </c>
      <c r="K38" s="5">
        <f t="shared" si="1"/>
        <v>0</v>
      </c>
      <c r="L38" s="51"/>
      <c r="M38" s="51"/>
    </row>
    <row r="39" spans="1:13" ht="23.15" customHeight="1" x14ac:dyDescent="0.35">
      <c r="A39" s="134"/>
      <c r="B39" s="144"/>
      <c r="C39" s="145"/>
      <c r="D39" s="166"/>
      <c r="E39" s="167"/>
      <c r="F39" s="150"/>
      <c r="G39" s="55" t="s">
        <v>32</v>
      </c>
      <c r="H39" s="58" t="s">
        <v>39</v>
      </c>
      <c r="I39" s="7">
        <f>'2 - BPU'!J41</f>
        <v>0</v>
      </c>
      <c r="J39" s="116">
        <v>80</v>
      </c>
      <c r="K39" s="5">
        <f t="shared" si="1"/>
        <v>0</v>
      </c>
      <c r="L39" s="51"/>
      <c r="M39" s="51"/>
    </row>
    <row r="40" spans="1:13" ht="23.15" customHeight="1" x14ac:dyDescent="0.35">
      <c r="A40" s="148"/>
      <c r="B40" s="168"/>
      <c r="C40" s="169"/>
      <c r="D40" s="170"/>
      <c r="E40" s="171"/>
      <c r="F40" s="151"/>
      <c r="G40" s="55" t="s">
        <v>33</v>
      </c>
      <c r="H40" s="58" t="s">
        <v>39</v>
      </c>
      <c r="I40" s="7">
        <f>'2 - BPU'!J42</f>
        <v>0</v>
      </c>
      <c r="J40" s="116">
        <v>40</v>
      </c>
      <c r="K40" s="5">
        <f t="shared" si="1"/>
        <v>0</v>
      </c>
      <c r="L40" s="51"/>
      <c r="M40" s="51"/>
    </row>
    <row r="41" spans="1:13" ht="33" customHeight="1" thickBot="1" x14ac:dyDescent="0.4">
      <c r="A41" s="233" t="s">
        <v>40</v>
      </c>
      <c r="B41" s="190"/>
      <c r="C41" s="190"/>
      <c r="D41" s="190"/>
      <c r="E41" s="190"/>
      <c r="F41" s="190"/>
      <c r="G41" s="190"/>
      <c r="H41" s="190"/>
      <c r="I41" s="190"/>
      <c r="J41" s="273"/>
      <c r="K41" s="274"/>
      <c r="L41" s="51"/>
      <c r="M41" s="51"/>
    </row>
    <row r="42" spans="1:13" s="3" customFormat="1" ht="23.15" customHeight="1" thickTop="1" thickBot="1" x14ac:dyDescent="0.4">
      <c r="A42" s="1" t="s">
        <v>1</v>
      </c>
      <c r="B42" s="184" t="s">
        <v>2</v>
      </c>
      <c r="C42" s="184"/>
      <c r="D42" s="184"/>
      <c r="E42" s="184"/>
      <c r="F42" s="184"/>
      <c r="G42" s="49" t="s">
        <v>210</v>
      </c>
      <c r="H42" s="1" t="s">
        <v>29</v>
      </c>
      <c r="I42" s="2" t="s">
        <v>7</v>
      </c>
      <c r="J42" s="13" t="s">
        <v>74</v>
      </c>
      <c r="K42" s="14" t="s">
        <v>75</v>
      </c>
    </row>
    <row r="43" spans="1:13" ht="27.75" customHeight="1" thickTop="1" x14ac:dyDescent="0.35">
      <c r="A43" s="185" t="s">
        <v>185</v>
      </c>
      <c r="B43" s="152" t="s">
        <v>41</v>
      </c>
      <c r="C43" s="153"/>
      <c r="D43" s="153"/>
      <c r="E43" s="153"/>
      <c r="F43" s="153"/>
      <c r="G43" s="154"/>
      <c r="H43" s="123" t="s">
        <v>229</v>
      </c>
      <c r="I43" s="7">
        <f>'2 - BPU'!J45</f>
        <v>0</v>
      </c>
      <c r="J43" s="116">
        <v>16</v>
      </c>
      <c r="K43" s="5">
        <f t="shared" ref="K43:K70" si="2">SUM(I43)*J43</f>
        <v>0</v>
      </c>
      <c r="L43" s="51"/>
      <c r="M43" s="51"/>
    </row>
    <row r="44" spans="1:13" ht="38.25" customHeight="1" x14ac:dyDescent="0.35">
      <c r="A44" s="185"/>
      <c r="B44" s="155"/>
      <c r="C44" s="162"/>
      <c r="D44" s="162"/>
      <c r="E44" s="162"/>
      <c r="F44" s="162"/>
      <c r="G44" s="157"/>
      <c r="H44" s="123" t="s">
        <v>230</v>
      </c>
      <c r="I44" s="7">
        <f>'2 - BPU'!J46</f>
        <v>0</v>
      </c>
      <c r="J44" s="116">
        <v>16</v>
      </c>
      <c r="K44" s="5">
        <f t="shared" si="2"/>
        <v>0</v>
      </c>
      <c r="L44" s="51"/>
      <c r="M44" s="51"/>
    </row>
    <row r="45" spans="1:13" ht="31.5" customHeight="1" x14ac:dyDescent="0.35">
      <c r="A45" s="185"/>
      <c r="B45" s="155"/>
      <c r="C45" s="162"/>
      <c r="D45" s="162"/>
      <c r="E45" s="162"/>
      <c r="F45" s="162"/>
      <c r="G45" s="157"/>
      <c r="H45" s="123" t="s">
        <v>231</v>
      </c>
      <c r="I45" s="7">
        <f>'2 - BPU'!J47</f>
        <v>0</v>
      </c>
      <c r="J45" s="116">
        <v>8</v>
      </c>
      <c r="K45" s="5">
        <f t="shared" si="2"/>
        <v>0</v>
      </c>
      <c r="L45" s="51"/>
      <c r="M45" s="51"/>
    </row>
    <row r="46" spans="1:13" ht="37.5" customHeight="1" x14ac:dyDescent="0.35">
      <c r="A46" s="185"/>
      <c r="B46" s="158"/>
      <c r="C46" s="159"/>
      <c r="D46" s="159"/>
      <c r="E46" s="159"/>
      <c r="F46" s="159"/>
      <c r="G46" s="160"/>
      <c r="H46" s="6" t="s">
        <v>76</v>
      </c>
      <c r="I46" s="7">
        <f>'2 - BPU'!J48</f>
        <v>0</v>
      </c>
      <c r="J46" s="116">
        <v>8</v>
      </c>
      <c r="K46" s="5">
        <f t="shared" si="2"/>
        <v>0</v>
      </c>
      <c r="L46" s="51"/>
      <c r="M46" s="51"/>
    </row>
    <row r="47" spans="1:13" ht="39" customHeight="1" x14ac:dyDescent="0.35">
      <c r="A47" s="133" t="s">
        <v>186</v>
      </c>
      <c r="B47" s="152" t="s">
        <v>42</v>
      </c>
      <c r="C47" s="153"/>
      <c r="D47" s="153"/>
      <c r="E47" s="153"/>
      <c r="F47" s="154"/>
      <c r="G47" s="209" t="s">
        <v>43</v>
      </c>
      <c r="H47" s="123" t="s">
        <v>232</v>
      </c>
      <c r="I47" s="7">
        <f>'2 - BPU'!J49</f>
        <v>0</v>
      </c>
      <c r="J47" s="116">
        <v>16</v>
      </c>
      <c r="K47" s="5">
        <f t="shared" si="2"/>
        <v>0</v>
      </c>
      <c r="L47" s="51"/>
      <c r="M47" s="51"/>
    </row>
    <row r="48" spans="1:13" ht="27.75" customHeight="1" x14ac:dyDescent="0.35">
      <c r="A48" s="240"/>
      <c r="B48" s="155"/>
      <c r="C48" s="162"/>
      <c r="D48" s="162"/>
      <c r="E48" s="162"/>
      <c r="F48" s="157"/>
      <c r="G48" s="241"/>
      <c r="H48" s="123" t="s">
        <v>233</v>
      </c>
      <c r="I48" s="7">
        <f>'2 - BPU'!J50</f>
        <v>0</v>
      </c>
      <c r="J48" s="116">
        <v>16</v>
      </c>
      <c r="K48" s="5">
        <f t="shared" si="2"/>
        <v>0</v>
      </c>
      <c r="L48" s="51"/>
      <c r="M48" s="51"/>
    </row>
    <row r="49" spans="1:13" ht="33" customHeight="1" x14ac:dyDescent="0.35">
      <c r="A49" s="240"/>
      <c r="B49" s="155"/>
      <c r="C49" s="162"/>
      <c r="D49" s="162"/>
      <c r="E49" s="162"/>
      <c r="F49" s="157"/>
      <c r="G49" s="241"/>
      <c r="H49" s="123" t="s">
        <v>234</v>
      </c>
      <c r="I49" s="7">
        <f>'2 - BPU'!J51</f>
        <v>0</v>
      </c>
      <c r="J49" s="116">
        <v>4</v>
      </c>
      <c r="K49" s="5">
        <f t="shared" si="2"/>
        <v>0</v>
      </c>
      <c r="L49" s="51"/>
      <c r="M49" s="51"/>
    </row>
    <row r="50" spans="1:13" ht="32.5" customHeight="1" x14ac:dyDescent="0.35">
      <c r="A50" s="240"/>
      <c r="B50" s="155"/>
      <c r="C50" s="162"/>
      <c r="D50" s="162"/>
      <c r="E50" s="162"/>
      <c r="F50" s="157"/>
      <c r="G50" s="241"/>
      <c r="H50" s="6" t="s">
        <v>77</v>
      </c>
      <c r="I50" s="7">
        <f>'2 - BPU'!J52</f>
        <v>0</v>
      </c>
      <c r="J50" s="116">
        <v>16</v>
      </c>
      <c r="K50" s="5">
        <f t="shared" si="2"/>
        <v>0</v>
      </c>
      <c r="L50" s="51"/>
      <c r="M50" s="51"/>
    </row>
    <row r="51" spans="1:13" ht="45" customHeight="1" x14ac:dyDescent="0.35">
      <c r="A51" s="240"/>
      <c r="B51" s="155"/>
      <c r="C51" s="162"/>
      <c r="D51" s="162"/>
      <c r="E51" s="162"/>
      <c r="F51" s="157"/>
      <c r="G51" s="241"/>
      <c r="H51" s="6" t="s">
        <v>150</v>
      </c>
      <c r="I51" s="7">
        <f>'2 - BPU'!J53</f>
        <v>0</v>
      </c>
      <c r="J51" s="116">
        <v>16</v>
      </c>
      <c r="K51" s="5">
        <f t="shared" si="2"/>
        <v>0</v>
      </c>
      <c r="L51" s="51"/>
      <c r="M51" s="51"/>
    </row>
    <row r="52" spans="1:13" ht="45.75" customHeight="1" x14ac:dyDescent="0.35">
      <c r="A52" s="240"/>
      <c r="B52" s="155"/>
      <c r="C52" s="162"/>
      <c r="D52" s="162"/>
      <c r="E52" s="162"/>
      <c r="F52" s="157"/>
      <c r="G52" s="242"/>
      <c r="H52" s="6" t="s">
        <v>222</v>
      </c>
      <c r="I52" s="7">
        <f>'2 - BPU'!J54</f>
        <v>0</v>
      </c>
      <c r="J52" s="116">
        <v>8</v>
      </c>
      <c r="K52" s="5">
        <f t="shared" si="2"/>
        <v>0</v>
      </c>
      <c r="L52" s="51"/>
      <c r="M52" s="51"/>
    </row>
    <row r="53" spans="1:13" ht="33.75" customHeight="1" x14ac:dyDescent="0.35">
      <c r="A53" s="134"/>
      <c r="B53" s="155"/>
      <c r="C53" s="162"/>
      <c r="D53" s="162"/>
      <c r="E53" s="162"/>
      <c r="F53" s="157"/>
      <c r="G53" s="243" t="s">
        <v>241</v>
      </c>
      <c r="H53" s="6" t="s">
        <v>44</v>
      </c>
      <c r="I53" s="7">
        <f>'2 - BPU'!J55</f>
        <v>0</v>
      </c>
      <c r="J53" s="116">
        <v>40</v>
      </c>
      <c r="K53" s="5">
        <f t="shared" si="2"/>
        <v>0</v>
      </c>
      <c r="L53" s="51"/>
      <c r="M53" s="51"/>
    </row>
    <row r="54" spans="1:13" ht="34.5" customHeight="1" x14ac:dyDescent="0.35">
      <c r="A54" s="134"/>
      <c r="B54" s="155"/>
      <c r="C54" s="162"/>
      <c r="D54" s="162"/>
      <c r="E54" s="162"/>
      <c r="F54" s="157"/>
      <c r="G54" s="243"/>
      <c r="H54" s="6" t="s">
        <v>45</v>
      </c>
      <c r="I54" s="7">
        <f>'2 - BPU'!J56</f>
        <v>0</v>
      </c>
      <c r="J54" s="116">
        <v>60</v>
      </c>
      <c r="K54" s="5">
        <f t="shared" si="2"/>
        <v>0</v>
      </c>
      <c r="L54" s="51"/>
      <c r="M54" s="51"/>
    </row>
    <row r="55" spans="1:13" ht="44.25" customHeight="1" x14ac:dyDescent="0.35">
      <c r="A55" s="134"/>
      <c r="B55" s="155"/>
      <c r="C55" s="162"/>
      <c r="D55" s="162"/>
      <c r="E55" s="162"/>
      <c r="F55" s="157"/>
      <c r="G55" s="243"/>
      <c r="H55" s="6" t="s">
        <v>46</v>
      </c>
      <c r="I55" s="7">
        <f>'2 - BPU'!J57</f>
        <v>0</v>
      </c>
      <c r="J55" s="116">
        <v>15</v>
      </c>
      <c r="K55" s="5">
        <f t="shared" si="2"/>
        <v>0</v>
      </c>
      <c r="L55" s="51"/>
      <c r="M55" s="51"/>
    </row>
    <row r="56" spans="1:13" ht="47.25" customHeight="1" x14ac:dyDescent="0.35">
      <c r="A56" s="148"/>
      <c r="B56" s="158"/>
      <c r="C56" s="159"/>
      <c r="D56" s="159"/>
      <c r="E56" s="159"/>
      <c r="F56" s="160"/>
      <c r="G56" s="243"/>
      <c r="H56" s="6" t="s">
        <v>138</v>
      </c>
      <c r="I56" s="7">
        <f>'2 - BPU'!J58</f>
        <v>0</v>
      </c>
      <c r="J56" s="116">
        <v>10</v>
      </c>
      <c r="K56" s="5">
        <f t="shared" si="2"/>
        <v>0</v>
      </c>
      <c r="L56" s="51"/>
      <c r="M56" s="51"/>
    </row>
    <row r="57" spans="1:13" ht="23.15" customHeight="1" x14ac:dyDescent="0.35">
      <c r="A57" s="135" t="s">
        <v>187</v>
      </c>
      <c r="B57" s="152" t="s">
        <v>47</v>
      </c>
      <c r="C57" s="153"/>
      <c r="D57" s="153"/>
      <c r="E57" s="153"/>
      <c r="F57" s="153"/>
      <c r="G57" s="154"/>
      <c r="H57" s="23" t="s">
        <v>78</v>
      </c>
      <c r="I57" s="7">
        <f>'2 - BPU'!J59</f>
        <v>0</v>
      </c>
      <c r="J57" s="116">
        <v>16</v>
      </c>
      <c r="K57" s="5">
        <f t="shared" si="2"/>
        <v>0</v>
      </c>
      <c r="L57" s="51"/>
      <c r="M57" s="51"/>
    </row>
    <row r="58" spans="1:13" ht="34.5" customHeight="1" x14ac:dyDescent="0.35">
      <c r="A58" s="148"/>
      <c r="B58" s="158"/>
      <c r="C58" s="159"/>
      <c r="D58" s="159"/>
      <c r="E58" s="159"/>
      <c r="F58" s="159"/>
      <c r="G58" s="160"/>
      <c r="H58" s="23" t="s">
        <v>79</v>
      </c>
      <c r="I58" s="7">
        <f>'2 - BPU'!J60</f>
        <v>0</v>
      </c>
      <c r="J58" s="116">
        <v>6</v>
      </c>
      <c r="K58" s="5">
        <f t="shared" si="2"/>
        <v>0</v>
      </c>
      <c r="L58" s="51"/>
      <c r="M58" s="51"/>
    </row>
    <row r="59" spans="1:13" s="3" customFormat="1" ht="40.5" customHeight="1" x14ac:dyDescent="0.35">
      <c r="A59" s="50" t="s">
        <v>188</v>
      </c>
      <c r="B59" s="230" t="s">
        <v>48</v>
      </c>
      <c r="C59" s="175"/>
      <c r="D59" s="175"/>
      <c r="E59" s="175"/>
      <c r="F59" s="175"/>
      <c r="G59" s="176"/>
      <c r="H59" s="8" t="s">
        <v>49</v>
      </c>
      <c r="I59" s="7">
        <f>'2 - BPU'!J61</f>
        <v>0</v>
      </c>
      <c r="J59" s="116">
        <v>16</v>
      </c>
      <c r="K59" s="5">
        <f t="shared" si="2"/>
        <v>0</v>
      </c>
    </row>
    <row r="60" spans="1:13" ht="25.5" customHeight="1" x14ac:dyDescent="0.35">
      <c r="A60" s="133" t="s">
        <v>202</v>
      </c>
      <c r="B60" s="152" t="s">
        <v>50</v>
      </c>
      <c r="C60" s="153"/>
      <c r="D60" s="153"/>
      <c r="E60" s="153"/>
      <c r="F60" s="153"/>
      <c r="G60" s="154"/>
      <c r="H60" s="23" t="s">
        <v>80</v>
      </c>
      <c r="I60" s="7">
        <f>'2 - BPU'!J62</f>
        <v>0</v>
      </c>
      <c r="J60" s="116">
        <v>16</v>
      </c>
      <c r="K60" s="5">
        <f t="shared" si="2"/>
        <v>0</v>
      </c>
      <c r="L60" s="51"/>
      <c r="M60" s="51"/>
    </row>
    <row r="61" spans="1:13" ht="33.75" customHeight="1" x14ac:dyDescent="0.35">
      <c r="A61" s="180"/>
      <c r="B61" s="155"/>
      <c r="C61" s="162"/>
      <c r="D61" s="162"/>
      <c r="E61" s="162"/>
      <c r="F61" s="162"/>
      <c r="G61" s="157"/>
      <c r="H61" s="23" t="s">
        <v>151</v>
      </c>
      <c r="I61" s="7">
        <f>'2 - BPU'!J63</f>
        <v>0</v>
      </c>
      <c r="J61" s="116">
        <v>6</v>
      </c>
      <c r="K61" s="5">
        <f t="shared" si="2"/>
        <v>0</v>
      </c>
      <c r="L61" s="51"/>
      <c r="M61" s="51"/>
    </row>
    <row r="62" spans="1:13" ht="36" customHeight="1" x14ac:dyDescent="0.35">
      <c r="A62" s="239"/>
      <c r="B62" s="158"/>
      <c r="C62" s="159"/>
      <c r="D62" s="159"/>
      <c r="E62" s="159"/>
      <c r="F62" s="159"/>
      <c r="G62" s="160"/>
      <c r="H62" s="48" t="s">
        <v>139</v>
      </c>
      <c r="I62" s="7">
        <f>'2 - BPU'!J64</f>
        <v>0</v>
      </c>
      <c r="J62" s="116">
        <v>10</v>
      </c>
      <c r="K62" s="5">
        <f t="shared" si="2"/>
        <v>0</v>
      </c>
      <c r="L62" s="51"/>
      <c r="M62" s="51"/>
    </row>
    <row r="63" spans="1:13" s="83" customFormat="1" ht="33" customHeight="1" x14ac:dyDescent="0.35">
      <c r="A63" s="133" t="s">
        <v>203</v>
      </c>
      <c r="B63" s="212" t="s">
        <v>201</v>
      </c>
      <c r="C63" s="213"/>
      <c r="D63" s="213"/>
      <c r="E63" s="213"/>
      <c r="F63" s="214"/>
      <c r="G63" s="89" t="s">
        <v>31</v>
      </c>
      <c r="H63" s="209" t="s">
        <v>9</v>
      </c>
      <c r="I63" s="7">
        <f>'2 - BPU'!J65</f>
        <v>0</v>
      </c>
      <c r="J63" s="116">
        <v>4</v>
      </c>
      <c r="K63" s="5">
        <f t="shared" si="2"/>
        <v>0</v>
      </c>
    </row>
    <row r="64" spans="1:13" s="83" customFormat="1" ht="33" customHeight="1" x14ac:dyDescent="0.35">
      <c r="A64" s="180"/>
      <c r="B64" s="215"/>
      <c r="C64" s="216"/>
      <c r="D64" s="216"/>
      <c r="E64" s="216"/>
      <c r="F64" s="217"/>
      <c r="G64" s="89" t="s">
        <v>32</v>
      </c>
      <c r="H64" s="210"/>
      <c r="I64" s="7">
        <f>'2 - BPU'!J66</f>
        <v>0</v>
      </c>
      <c r="J64" s="116">
        <v>4</v>
      </c>
      <c r="K64" s="5">
        <f t="shared" si="2"/>
        <v>0</v>
      </c>
    </row>
    <row r="65" spans="1:13" s="83" customFormat="1" ht="33" customHeight="1" x14ac:dyDescent="0.35">
      <c r="A65" s="239"/>
      <c r="B65" s="218"/>
      <c r="C65" s="219"/>
      <c r="D65" s="219"/>
      <c r="E65" s="219"/>
      <c r="F65" s="220"/>
      <c r="G65" s="89" t="s">
        <v>129</v>
      </c>
      <c r="H65" s="211"/>
      <c r="I65" s="7">
        <f>'2 - BPU'!J67</f>
        <v>0</v>
      </c>
      <c r="J65" s="116">
        <v>4</v>
      </c>
      <c r="K65" s="5">
        <f t="shared" si="2"/>
        <v>0</v>
      </c>
    </row>
    <row r="66" spans="1:13" ht="23.15" customHeight="1" x14ac:dyDescent="0.35">
      <c r="A66" s="135" t="s">
        <v>189</v>
      </c>
      <c r="B66" s="152" t="s">
        <v>51</v>
      </c>
      <c r="C66" s="153"/>
      <c r="D66" s="153"/>
      <c r="E66" s="153"/>
      <c r="F66" s="154"/>
      <c r="G66" s="55" t="s">
        <v>31</v>
      </c>
      <c r="H66" s="221" t="s">
        <v>9</v>
      </c>
      <c r="I66" s="7">
        <f>'2 - BPU'!J68</f>
        <v>0</v>
      </c>
      <c r="J66" s="116">
        <v>8</v>
      </c>
      <c r="K66" s="5">
        <f t="shared" si="2"/>
        <v>0</v>
      </c>
      <c r="L66" s="51"/>
      <c r="M66" s="51"/>
    </row>
    <row r="67" spans="1:13" ht="23.15" customHeight="1" x14ac:dyDescent="0.35">
      <c r="A67" s="134"/>
      <c r="B67" s="155"/>
      <c r="C67" s="162"/>
      <c r="D67" s="162"/>
      <c r="E67" s="162"/>
      <c r="F67" s="157"/>
      <c r="G67" s="55" t="s">
        <v>32</v>
      </c>
      <c r="H67" s="134"/>
      <c r="I67" s="7">
        <f>'2 - BPU'!J69</f>
        <v>0</v>
      </c>
      <c r="J67" s="116">
        <v>4</v>
      </c>
      <c r="K67" s="5">
        <f t="shared" si="2"/>
        <v>0</v>
      </c>
      <c r="L67" s="51"/>
      <c r="M67" s="51"/>
    </row>
    <row r="68" spans="1:13" ht="23.15" customHeight="1" x14ac:dyDescent="0.35">
      <c r="A68" s="148"/>
      <c r="B68" s="158"/>
      <c r="C68" s="159"/>
      <c r="D68" s="159"/>
      <c r="E68" s="159"/>
      <c r="F68" s="160"/>
      <c r="G68" s="55" t="s">
        <v>33</v>
      </c>
      <c r="H68" s="148"/>
      <c r="I68" s="7">
        <f>'2 - BPU'!J70</f>
        <v>0</v>
      </c>
      <c r="J68" s="116">
        <v>2</v>
      </c>
      <c r="K68" s="5">
        <f t="shared" si="2"/>
        <v>0</v>
      </c>
      <c r="L68" s="51"/>
      <c r="M68" s="51"/>
    </row>
    <row r="69" spans="1:13" ht="23.15" customHeight="1" x14ac:dyDescent="0.35">
      <c r="A69" s="135" t="s">
        <v>190</v>
      </c>
      <c r="B69" s="152" t="s">
        <v>52</v>
      </c>
      <c r="C69" s="164"/>
      <c r="D69" s="164"/>
      <c r="E69" s="164"/>
      <c r="F69" s="165"/>
      <c r="G69" s="55" t="s">
        <v>32</v>
      </c>
      <c r="H69" s="58" t="s">
        <v>9</v>
      </c>
      <c r="I69" s="7">
        <f>'2 - BPU'!J71</f>
        <v>0</v>
      </c>
      <c r="J69" s="116">
        <v>2</v>
      </c>
      <c r="K69" s="5">
        <f t="shared" si="2"/>
        <v>0</v>
      </c>
      <c r="L69" s="51"/>
      <c r="M69" s="51"/>
    </row>
    <row r="70" spans="1:13" ht="23.15" customHeight="1" x14ac:dyDescent="0.35">
      <c r="A70" s="148"/>
      <c r="B70" s="173"/>
      <c r="C70" s="170"/>
      <c r="D70" s="170"/>
      <c r="E70" s="170"/>
      <c r="F70" s="171"/>
      <c r="G70" s="55" t="s">
        <v>33</v>
      </c>
      <c r="H70" s="58" t="s">
        <v>9</v>
      </c>
      <c r="I70" s="7">
        <f>'2 - BPU'!J72</f>
        <v>0</v>
      </c>
      <c r="J70" s="116">
        <v>2</v>
      </c>
      <c r="K70" s="5">
        <f t="shared" si="2"/>
        <v>0</v>
      </c>
      <c r="L70" s="51"/>
      <c r="M70" s="51"/>
    </row>
    <row r="71" spans="1:13" ht="33" customHeight="1" thickBot="1" x14ac:dyDescent="0.4">
      <c r="A71" s="233" t="s">
        <v>53</v>
      </c>
      <c r="B71" s="190"/>
      <c r="C71" s="190"/>
      <c r="D71" s="190"/>
      <c r="E71" s="190"/>
      <c r="F71" s="190"/>
      <c r="G71" s="190"/>
      <c r="H71" s="190"/>
      <c r="I71" s="190"/>
      <c r="J71" s="273"/>
      <c r="K71" s="274"/>
      <c r="L71" s="51"/>
      <c r="M71" s="51"/>
    </row>
    <row r="72" spans="1:13" ht="23.15" customHeight="1" thickTop="1" thickBot="1" x14ac:dyDescent="0.4">
      <c r="A72" s="1" t="s">
        <v>1</v>
      </c>
      <c r="B72" s="234" t="s">
        <v>2</v>
      </c>
      <c r="C72" s="234"/>
      <c r="D72" s="234"/>
      <c r="E72" s="234"/>
      <c r="F72" s="234"/>
      <c r="G72" s="49" t="s">
        <v>210</v>
      </c>
      <c r="H72" s="1" t="s">
        <v>29</v>
      </c>
      <c r="I72" s="2" t="s">
        <v>7</v>
      </c>
      <c r="J72" s="13" t="s">
        <v>74</v>
      </c>
      <c r="K72" s="14" t="s">
        <v>75</v>
      </c>
      <c r="L72" s="51"/>
      <c r="M72" s="51"/>
    </row>
    <row r="73" spans="1:13" ht="23.15" customHeight="1" thickTop="1" x14ac:dyDescent="0.35">
      <c r="A73" s="185" t="s">
        <v>197</v>
      </c>
      <c r="B73" s="152" t="s">
        <v>54</v>
      </c>
      <c r="C73" s="164"/>
      <c r="D73" s="164"/>
      <c r="E73" s="164"/>
      <c r="F73" s="165"/>
      <c r="G73" s="55" t="s">
        <v>31</v>
      </c>
      <c r="H73" s="58" t="s">
        <v>9</v>
      </c>
      <c r="I73" s="7">
        <f>'2 - BPU'!J75</f>
        <v>0</v>
      </c>
      <c r="J73" s="116">
        <v>4</v>
      </c>
      <c r="K73" s="5">
        <f t="shared" ref="K73:K81" si="3">SUM(I73)*J73</f>
        <v>0</v>
      </c>
      <c r="L73" s="51"/>
      <c r="M73" s="51"/>
    </row>
    <row r="74" spans="1:13" ht="23.15" customHeight="1" x14ac:dyDescent="0.35">
      <c r="A74" s="185"/>
      <c r="B74" s="235"/>
      <c r="C74" s="166"/>
      <c r="D74" s="166"/>
      <c r="E74" s="166"/>
      <c r="F74" s="167"/>
      <c r="G74" s="55" t="s">
        <v>32</v>
      </c>
      <c r="H74" s="58" t="s">
        <v>9</v>
      </c>
      <c r="I74" s="7">
        <f>'2 - BPU'!J76</f>
        <v>0</v>
      </c>
      <c r="J74" s="116">
        <v>6</v>
      </c>
      <c r="K74" s="5">
        <f t="shared" si="3"/>
        <v>0</v>
      </c>
      <c r="L74" s="51"/>
      <c r="M74" s="51"/>
    </row>
    <row r="75" spans="1:13" ht="23.15" customHeight="1" x14ac:dyDescent="0.35">
      <c r="A75" s="185"/>
      <c r="B75" s="235"/>
      <c r="C75" s="166"/>
      <c r="D75" s="166"/>
      <c r="E75" s="166"/>
      <c r="F75" s="167"/>
      <c r="G75" s="55" t="s">
        <v>33</v>
      </c>
      <c r="H75" s="58" t="s">
        <v>9</v>
      </c>
      <c r="I75" s="7">
        <f>'2 - BPU'!J77</f>
        <v>0</v>
      </c>
      <c r="J75" s="116">
        <v>3</v>
      </c>
      <c r="K75" s="5">
        <f t="shared" si="3"/>
        <v>0</v>
      </c>
      <c r="L75" s="51"/>
      <c r="M75" s="51"/>
    </row>
    <row r="76" spans="1:13" ht="23.15" customHeight="1" x14ac:dyDescent="0.35">
      <c r="A76" s="185"/>
      <c r="B76" s="173"/>
      <c r="C76" s="170"/>
      <c r="D76" s="170"/>
      <c r="E76" s="170"/>
      <c r="F76" s="171"/>
      <c r="G76" s="55" t="s">
        <v>34</v>
      </c>
      <c r="H76" s="58" t="s">
        <v>9</v>
      </c>
      <c r="I76" s="7">
        <f>'2 - BPU'!J78</f>
        <v>0</v>
      </c>
      <c r="J76" s="116">
        <v>2</v>
      </c>
      <c r="K76" s="5">
        <f t="shared" si="3"/>
        <v>0</v>
      </c>
      <c r="L76" s="51"/>
      <c r="M76" s="51"/>
    </row>
    <row r="77" spans="1:13" ht="29.25" customHeight="1" x14ac:dyDescent="0.35">
      <c r="A77" s="10" t="s">
        <v>198</v>
      </c>
      <c r="B77" s="236" t="s">
        <v>55</v>
      </c>
      <c r="C77" s="237"/>
      <c r="D77" s="237"/>
      <c r="E77" s="237"/>
      <c r="F77" s="238"/>
      <c r="G77" s="24"/>
      <c r="H77" s="52" t="s">
        <v>215</v>
      </c>
      <c r="I77" s="244"/>
      <c r="J77" s="269"/>
      <c r="K77" s="245"/>
      <c r="L77" s="51"/>
      <c r="M77" s="51"/>
    </row>
    <row r="78" spans="1:13" ht="23.15" customHeight="1" x14ac:dyDescent="0.35">
      <c r="A78" s="124" t="s">
        <v>235</v>
      </c>
      <c r="B78" s="230" t="s">
        <v>56</v>
      </c>
      <c r="C78" s="231"/>
      <c r="D78" s="231"/>
      <c r="E78" s="231"/>
      <c r="F78" s="231"/>
      <c r="G78" s="55"/>
      <c r="H78" s="109" t="s">
        <v>57</v>
      </c>
      <c r="I78" s="7">
        <f>'2 - BPU'!J80</f>
        <v>0</v>
      </c>
      <c r="J78" s="116">
        <v>8</v>
      </c>
      <c r="K78" s="5">
        <f t="shared" si="3"/>
        <v>0</v>
      </c>
      <c r="L78" s="51"/>
      <c r="M78" s="51"/>
    </row>
    <row r="79" spans="1:13" ht="23.15" customHeight="1" x14ac:dyDescent="0.35">
      <c r="A79" s="124" t="s">
        <v>236</v>
      </c>
      <c r="B79" s="230" t="s">
        <v>58</v>
      </c>
      <c r="C79" s="231"/>
      <c r="D79" s="231"/>
      <c r="E79" s="231"/>
      <c r="F79" s="231"/>
      <c r="G79" s="55"/>
      <c r="H79" s="109" t="s">
        <v>130</v>
      </c>
      <c r="I79" s="7">
        <f>'2 - BPU'!J81</f>
        <v>0</v>
      </c>
      <c r="J79" s="116">
        <v>200</v>
      </c>
      <c r="K79" s="5">
        <f t="shared" si="3"/>
        <v>0</v>
      </c>
      <c r="L79" s="51"/>
      <c r="M79" s="51"/>
    </row>
    <row r="80" spans="1:13" ht="23.15" customHeight="1" x14ac:dyDescent="0.35">
      <c r="A80" s="124" t="s">
        <v>237</v>
      </c>
      <c r="B80" s="230" t="s">
        <v>59</v>
      </c>
      <c r="C80" s="231"/>
      <c r="D80" s="231"/>
      <c r="E80" s="231"/>
      <c r="F80" s="231"/>
      <c r="G80" s="55"/>
      <c r="H80" s="109" t="s">
        <v>131</v>
      </c>
      <c r="I80" s="7">
        <f>'2 - BPU'!J82</f>
        <v>0</v>
      </c>
      <c r="J80" s="116">
        <v>300</v>
      </c>
      <c r="K80" s="5">
        <f t="shared" si="3"/>
        <v>0</v>
      </c>
      <c r="L80" s="51"/>
      <c r="M80" s="51"/>
    </row>
    <row r="81" spans="1:13" ht="23.15" customHeight="1" x14ac:dyDescent="0.35">
      <c r="A81" s="124" t="s">
        <v>238</v>
      </c>
      <c r="B81" s="152" t="s">
        <v>60</v>
      </c>
      <c r="C81" s="164"/>
      <c r="D81" s="164"/>
      <c r="E81" s="164"/>
      <c r="F81" s="165"/>
      <c r="G81" s="11"/>
      <c r="H81" s="109" t="s">
        <v>132</v>
      </c>
      <c r="I81" s="7">
        <f>'2 - BPU'!J83</f>
        <v>0</v>
      </c>
      <c r="J81" s="116">
        <v>1300</v>
      </c>
      <c r="K81" s="5">
        <f t="shared" si="3"/>
        <v>0</v>
      </c>
      <c r="L81" s="51"/>
      <c r="M81" s="51"/>
    </row>
    <row r="82" spans="1:13" ht="33" customHeight="1" thickBot="1" x14ac:dyDescent="0.4">
      <c r="A82" s="233" t="s">
        <v>61</v>
      </c>
      <c r="B82" s="190"/>
      <c r="C82" s="190"/>
      <c r="D82" s="190"/>
      <c r="E82" s="190"/>
      <c r="F82" s="190"/>
      <c r="G82" s="190"/>
      <c r="H82" s="190"/>
      <c r="I82" s="190"/>
      <c r="J82" s="273"/>
      <c r="K82" s="274"/>
      <c r="L82" s="51"/>
      <c r="M82" s="51"/>
    </row>
    <row r="83" spans="1:13" ht="23.15" customHeight="1" thickTop="1" thickBot="1" x14ac:dyDescent="0.4">
      <c r="A83" s="1" t="s">
        <v>1</v>
      </c>
      <c r="B83" s="234" t="s">
        <v>2</v>
      </c>
      <c r="C83" s="234"/>
      <c r="D83" s="234"/>
      <c r="E83" s="234"/>
      <c r="F83" s="234"/>
      <c r="G83" s="49" t="s">
        <v>210</v>
      </c>
      <c r="H83" s="1" t="s">
        <v>29</v>
      </c>
      <c r="I83" s="2" t="s">
        <v>7</v>
      </c>
      <c r="J83" s="13" t="s">
        <v>74</v>
      </c>
      <c r="K83" s="14" t="s">
        <v>75</v>
      </c>
      <c r="L83" s="51"/>
      <c r="M83" s="51"/>
    </row>
    <row r="84" spans="1:13" ht="23.15" customHeight="1" thickTop="1" x14ac:dyDescent="0.35">
      <c r="A84" s="10" t="s">
        <v>196</v>
      </c>
      <c r="B84" s="230" t="s">
        <v>62</v>
      </c>
      <c r="C84" s="231"/>
      <c r="D84" s="231"/>
      <c r="E84" s="231"/>
      <c r="F84" s="231"/>
      <c r="G84" s="232"/>
      <c r="H84" s="55" t="s">
        <v>63</v>
      </c>
      <c r="I84" s="7">
        <f>'2 - BPU'!J86</f>
        <v>0</v>
      </c>
      <c r="J84" s="55">
        <v>160</v>
      </c>
      <c r="K84" s="5">
        <f t="shared" ref="K84:K95" si="4">SUM(I84)*J84</f>
        <v>0</v>
      </c>
      <c r="L84" s="51"/>
      <c r="M84" s="51"/>
    </row>
    <row r="85" spans="1:13" ht="38.25" customHeight="1" x14ac:dyDescent="0.35">
      <c r="A85" s="10" t="s">
        <v>195</v>
      </c>
      <c r="B85" s="230" t="s">
        <v>64</v>
      </c>
      <c r="C85" s="231"/>
      <c r="D85" s="231"/>
      <c r="E85" s="231"/>
      <c r="F85" s="231"/>
      <c r="G85" s="232"/>
      <c r="H85" s="48" t="s">
        <v>217</v>
      </c>
      <c r="I85" s="244"/>
      <c r="J85" s="269"/>
      <c r="K85" s="245"/>
      <c r="L85" s="51"/>
      <c r="M85" s="51"/>
    </row>
    <row r="86" spans="1:13" ht="39" customHeight="1" x14ac:dyDescent="0.35">
      <c r="A86" s="10" t="s">
        <v>194</v>
      </c>
      <c r="B86" s="230" t="s">
        <v>65</v>
      </c>
      <c r="C86" s="231"/>
      <c r="D86" s="231"/>
      <c r="E86" s="231"/>
      <c r="F86" s="231"/>
      <c r="G86" s="232"/>
      <c r="H86" s="48" t="s">
        <v>216</v>
      </c>
      <c r="I86" s="244"/>
      <c r="J86" s="269"/>
      <c r="K86" s="245"/>
      <c r="L86" s="51"/>
      <c r="M86" s="51"/>
    </row>
    <row r="87" spans="1:13" ht="23.15" customHeight="1" x14ac:dyDescent="0.35">
      <c r="A87" s="149" t="s">
        <v>193</v>
      </c>
      <c r="B87" s="152" t="s">
        <v>66</v>
      </c>
      <c r="C87" s="164"/>
      <c r="D87" s="164"/>
      <c r="E87" s="164"/>
      <c r="F87" s="165"/>
      <c r="G87" s="55" t="s">
        <v>31</v>
      </c>
      <c r="H87" s="172" t="s">
        <v>9</v>
      </c>
      <c r="I87" s="7">
        <f>'2 - BPU'!J89</f>
        <v>0</v>
      </c>
      <c r="J87" s="116">
        <v>0</v>
      </c>
      <c r="K87" s="5">
        <f t="shared" si="4"/>
        <v>0</v>
      </c>
      <c r="L87" s="51"/>
      <c r="M87" s="51"/>
    </row>
    <row r="88" spans="1:13" ht="23.15" customHeight="1" x14ac:dyDescent="0.35">
      <c r="A88" s="150"/>
      <c r="B88" s="235"/>
      <c r="C88" s="166"/>
      <c r="D88" s="166"/>
      <c r="E88" s="166"/>
      <c r="F88" s="167"/>
      <c r="G88" s="55" t="s">
        <v>32</v>
      </c>
      <c r="H88" s="150"/>
      <c r="I88" s="7">
        <f>'2 - BPU'!J90</f>
        <v>0</v>
      </c>
      <c r="J88" s="116">
        <v>2</v>
      </c>
      <c r="K88" s="5">
        <f t="shared" si="4"/>
        <v>0</v>
      </c>
      <c r="L88" s="51"/>
      <c r="M88" s="51"/>
    </row>
    <row r="89" spans="1:13" ht="23.15" customHeight="1" x14ac:dyDescent="0.35">
      <c r="A89" s="151"/>
      <c r="B89" s="173"/>
      <c r="C89" s="170"/>
      <c r="D89" s="170"/>
      <c r="E89" s="170"/>
      <c r="F89" s="171"/>
      <c r="G89" s="55" t="s">
        <v>67</v>
      </c>
      <c r="H89" s="151"/>
      <c r="I89" s="7">
        <f>'2 - BPU'!J91</f>
        <v>0</v>
      </c>
      <c r="J89" s="116">
        <v>2</v>
      </c>
      <c r="K89" s="5">
        <f t="shared" si="4"/>
        <v>0</v>
      </c>
      <c r="L89" s="51"/>
      <c r="M89" s="51"/>
    </row>
    <row r="90" spans="1:13" ht="23.15" customHeight="1" x14ac:dyDescent="0.35">
      <c r="A90" s="149" t="s">
        <v>191</v>
      </c>
      <c r="B90" s="152" t="s">
        <v>68</v>
      </c>
      <c r="C90" s="164"/>
      <c r="D90" s="164"/>
      <c r="E90" s="164"/>
      <c r="F90" s="165"/>
      <c r="G90" s="55" t="s">
        <v>31</v>
      </c>
      <c r="H90" s="247" t="s">
        <v>9</v>
      </c>
      <c r="I90" s="7">
        <f>'2 - BPU'!J92</f>
        <v>0</v>
      </c>
      <c r="J90" s="116">
        <v>6</v>
      </c>
      <c r="K90" s="5">
        <f t="shared" si="4"/>
        <v>0</v>
      </c>
      <c r="L90" s="51"/>
      <c r="M90" s="51"/>
    </row>
    <row r="91" spans="1:13" ht="23.15" customHeight="1" x14ac:dyDescent="0.35">
      <c r="A91" s="150"/>
      <c r="B91" s="235"/>
      <c r="C91" s="166"/>
      <c r="D91" s="166"/>
      <c r="E91" s="166"/>
      <c r="F91" s="167"/>
      <c r="G91" s="55" t="s">
        <v>32</v>
      </c>
      <c r="H91" s="247"/>
      <c r="I91" s="7">
        <f>'2 - BPU'!J93</f>
        <v>0</v>
      </c>
      <c r="J91" s="116">
        <v>12</v>
      </c>
      <c r="K91" s="5">
        <f t="shared" si="4"/>
        <v>0</v>
      </c>
      <c r="L91" s="51"/>
      <c r="M91" s="51"/>
    </row>
    <row r="92" spans="1:13" ht="23.15" customHeight="1" x14ac:dyDescent="0.35">
      <c r="A92" s="151"/>
      <c r="B92" s="173"/>
      <c r="C92" s="170"/>
      <c r="D92" s="170"/>
      <c r="E92" s="170"/>
      <c r="F92" s="171"/>
      <c r="G92" s="55" t="s">
        <v>67</v>
      </c>
      <c r="H92" s="247"/>
      <c r="I92" s="7">
        <f>'2 - BPU'!J94</f>
        <v>0</v>
      </c>
      <c r="J92" s="116">
        <v>6</v>
      </c>
      <c r="K92" s="5">
        <f t="shared" si="4"/>
        <v>0</v>
      </c>
      <c r="L92" s="51"/>
      <c r="M92" s="51"/>
    </row>
    <row r="93" spans="1:13" ht="23.15" customHeight="1" x14ac:dyDescent="0.35">
      <c r="A93" s="149" t="s">
        <v>192</v>
      </c>
      <c r="B93" s="152" t="s">
        <v>69</v>
      </c>
      <c r="C93" s="164"/>
      <c r="D93" s="164"/>
      <c r="E93" s="164"/>
      <c r="F93" s="165"/>
      <c r="G93" s="55" t="s">
        <v>31</v>
      </c>
      <c r="H93" s="172" t="s">
        <v>70</v>
      </c>
      <c r="I93" s="7">
        <f>'2 - BPU'!J95</f>
        <v>0</v>
      </c>
      <c r="J93" s="116">
        <v>3</v>
      </c>
      <c r="K93" s="5">
        <f t="shared" si="4"/>
        <v>0</v>
      </c>
      <c r="L93" s="51"/>
      <c r="M93" s="51"/>
    </row>
    <row r="94" spans="1:13" ht="23.15" customHeight="1" x14ac:dyDescent="0.35">
      <c r="A94" s="150"/>
      <c r="B94" s="235"/>
      <c r="C94" s="166"/>
      <c r="D94" s="166"/>
      <c r="E94" s="166"/>
      <c r="F94" s="167"/>
      <c r="G94" s="55" t="s">
        <v>32</v>
      </c>
      <c r="H94" s="150"/>
      <c r="I94" s="7">
        <f>'2 - BPU'!J96</f>
        <v>0</v>
      </c>
      <c r="J94" s="116">
        <v>4</v>
      </c>
      <c r="K94" s="5">
        <f t="shared" si="4"/>
        <v>0</v>
      </c>
      <c r="L94" s="51"/>
      <c r="M94" s="51"/>
    </row>
    <row r="95" spans="1:13" ht="23.15" customHeight="1" x14ac:dyDescent="0.35">
      <c r="A95" s="151"/>
      <c r="B95" s="173"/>
      <c r="C95" s="170"/>
      <c r="D95" s="170"/>
      <c r="E95" s="170"/>
      <c r="F95" s="171"/>
      <c r="G95" s="55" t="s">
        <v>71</v>
      </c>
      <c r="H95" s="151"/>
      <c r="I95" s="7">
        <f>'2 - BPU'!J97</f>
        <v>0</v>
      </c>
      <c r="J95" s="116">
        <v>2</v>
      </c>
      <c r="K95" s="5">
        <f t="shared" si="4"/>
        <v>0</v>
      </c>
      <c r="L95" s="51"/>
      <c r="M95" s="51"/>
    </row>
    <row r="96" spans="1:13" ht="33" customHeight="1" thickBot="1" x14ac:dyDescent="0.4">
      <c r="A96" s="233" t="s">
        <v>72</v>
      </c>
      <c r="B96" s="190"/>
      <c r="C96" s="190"/>
      <c r="D96" s="190"/>
      <c r="E96" s="190"/>
      <c r="F96" s="190"/>
      <c r="G96" s="190"/>
      <c r="H96" s="190"/>
      <c r="I96" s="190"/>
      <c r="J96" s="273"/>
      <c r="K96" s="274"/>
      <c r="L96" s="51"/>
      <c r="M96" s="51"/>
    </row>
    <row r="97" spans="1:12" ht="22" customHeight="1" thickTop="1" thickBot="1" x14ac:dyDescent="0.4">
      <c r="A97" s="1" t="s">
        <v>1</v>
      </c>
      <c r="B97" s="275" t="s">
        <v>2</v>
      </c>
      <c r="C97" s="276"/>
      <c r="D97" s="276"/>
      <c r="E97" s="276"/>
      <c r="F97" s="277"/>
      <c r="G97" s="1" t="s">
        <v>174</v>
      </c>
      <c r="H97" s="1" t="s">
        <v>29</v>
      </c>
      <c r="I97" s="2" t="s">
        <v>7</v>
      </c>
      <c r="J97" s="13" t="s">
        <v>74</v>
      </c>
      <c r="K97" s="14" t="s">
        <v>75</v>
      </c>
      <c r="L97" s="51"/>
    </row>
    <row r="98" spans="1:12" ht="31.5" customHeight="1" thickTop="1" x14ac:dyDescent="0.35">
      <c r="A98" s="133" t="s">
        <v>206</v>
      </c>
      <c r="B98" s="152" t="s">
        <v>178</v>
      </c>
      <c r="C98" s="154"/>
      <c r="D98" s="161" t="s">
        <v>175</v>
      </c>
      <c r="E98" s="278"/>
      <c r="F98" s="278"/>
      <c r="G98" s="278"/>
      <c r="H98" s="58" t="s">
        <v>9</v>
      </c>
      <c r="I98" s="7">
        <f>'2 - BPU'!J100</f>
        <v>0</v>
      </c>
      <c r="J98" s="116">
        <v>1</v>
      </c>
      <c r="K98" s="7">
        <f t="shared" ref="K98:K107" si="5">J98*I98</f>
        <v>0</v>
      </c>
      <c r="L98" s="51"/>
    </row>
    <row r="99" spans="1:12" ht="25" customHeight="1" x14ac:dyDescent="0.35">
      <c r="A99" s="134"/>
      <c r="B99" s="155"/>
      <c r="C99" s="157"/>
      <c r="D99" s="206" t="s">
        <v>176</v>
      </c>
      <c r="E99" s="207"/>
      <c r="F99" s="23" t="s">
        <v>152</v>
      </c>
      <c r="G99" s="58">
        <v>0.8</v>
      </c>
      <c r="H99" s="270"/>
      <c r="I99" s="7">
        <f>I98*G99</f>
        <v>0</v>
      </c>
      <c r="J99" s="116">
        <v>4</v>
      </c>
      <c r="K99" s="7">
        <f t="shared" si="5"/>
        <v>0</v>
      </c>
      <c r="L99" s="51"/>
    </row>
    <row r="100" spans="1:12" ht="25" customHeight="1" x14ac:dyDescent="0.35">
      <c r="A100" s="134"/>
      <c r="B100" s="155"/>
      <c r="C100" s="157"/>
      <c r="D100" s="56"/>
      <c r="E100" s="57"/>
      <c r="F100" s="23" t="s">
        <v>153</v>
      </c>
      <c r="G100" s="58">
        <v>1</v>
      </c>
      <c r="H100" s="271"/>
      <c r="I100" s="7">
        <f>I98*G100</f>
        <v>0</v>
      </c>
      <c r="J100" s="116">
        <v>3</v>
      </c>
      <c r="K100" s="7">
        <f t="shared" si="5"/>
        <v>0</v>
      </c>
      <c r="L100" s="51"/>
    </row>
    <row r="101" spans="1:12" ht="25" customHeight="1" x14ac:dyDescent="0.35">
      <c r="A101" s="134"/>
      <c r="B101" s="155"/>
      <c r="C101" s="157"/>
      <c r="D101" s="75"/>
      <c r="E101" s="76"/>
      <c r="F101" s="23" t="s">
        <v>154</v>
      </c>
      <c r="G101" s="58">
        <v>1.6</v>
      </c>
      <c r="H101" s="271"/>
      <c r="I101" s="7">
        <f>I98*G101</f>
        <v>0</v>
      </c>
      <c r="J101" s="116">
        <v>1</v>
      </c>
      <c r="K101" s="7">
        <f t="shared" si="5"/>
        <v>0</v>
      </c>
      <c r="L101" s="51"/>
    </row>
    <row r="102" spans="1:12" ht="25" customHeight="1" x14ac:dyDescent="0.35">
      <c r="A102" s="134"/>
      <c r="B102" s="155"/>
      <c r="C102" s="157"/>
      <c r="D102" s="77"/>
      <c r="E102" s="78"/>
      <c r="F102" s="23" t="s">
        <v>155</v>
      </c>
      <c r="G102" s="58">
        <v>2</v>
      </c>
      <c r="H102" s="272"/>
      <c r="I102" s="7">
        <f>I98*G102</f>
        <v>0</v>
      </c>
      <c r="J102" s="116">
        <v>2</v>
      </c>
      <c r="K102" s="7">
        <f t="shared" si="5"/>
        <v>0</v>
      </c>
      <c r="L102" s="51"/>
    </row>
    <row r="103" spans="1:12" ht="30.75" customHeight="1" x14ac:dyDescent="0.35">
      <c r="A103" s="135" t="s">
        <v>207</v>
      </c>
      <c r="B103" s="152" t="s">
        <v>179</v>
      </c>
      <c r="C103" s="154"/>
      <c r="D103" s="206" t="s">
        <v>73</v>
      </c>
      <c r="E103" s="279"/>
      <c r="F103" s="279"/>
      <c r="G103" s="207"/>
      <c r="H103" s="58" t="s">
        <v>9</v>
      </c>
      <c r="I103" s="7">
        <f>'2 - BPU'!J105</f>
        <v>0</v>
      </c>
      <c r="J103" s="116">
        <v>1</v>
      </c>
      <c r="K103" s="7">
        <f t="shared" si="5"/>
        <v>0</v>
      </c>
      <c r="L103" s="51"/>
    </row>
    <row r="104" spans="1:12" ht="25" customHeight="1" x14ac:dyDescent="0.35">
      <c r="A104" s="136"/>
      <c r="B104" s="155"/>
      <c r="C104" s="157"/>
      <c r="D104" s="206" t="s">
        <v>177</v>
      </c>
      <c r="E104" s="207"/>
      <c r="F104" s="23" t="s">
        <v>159</v>
      </c>
      <c r="G104" s="58">
        <v>0.8</v>
      </c>
      <c r="H104" s="270"/>
      <c r="I104" s="7">
        <f>I103*G104</f>
        <v>0</v>
      </c>
      <c r="J104" s="116">
        <v>4</v>
      </c>
      <c r="K104" s="7">
        <f t="shared" si="5"/>
        <v>0</v>
      </c>
      <c r="L104" s="51"/>
    </row>
    <row r="105" spans="1:12" ht="25" customHeight="1" x14ac:dyDescent="0.35">
      <c r="A105" s="136"/>
      <c r="B105" s="155"/>
      <c r="C105" s="157"/>
      <c r="D105" s="79"/>
      <c r="E105" s="80"/>
      <c r="F105" s="23" t="s">
        <v>160</v>
      </c>
      <c r="G105" s="58">
        <v>1</v>
      </c>
      <c r="H105" s="271"/>
      <c r="I105" s="7">
        <f>I103*G105</f>
        <v>0</v>
      </c>
      <c r="J105" s="116">
        <v>2</v>
      </c>
      <c r="K105" s="7">
        <f t="shared" si="5"/>
        <v>0</v>
      </c>
      <c r="L105" s="51"/>
    </row>
    <row r="106" spans="1:12" ht="25" customHeight="1" x14ac:dyDescent="0.35">
      <c r="A106" s="136"/>
      <c r="B106" s="155"/>
      <c r="C106" s="157"/>
      <c r="D106" s="63"/>
      <c r="E106" s="81"/>
      <c r="F106" s="23" t="s">
        <v>161</v>
      </c>
      <c r="G106" s="58">
        <v>1.6</v>
      </c>
      <c r="H106" s="271"/>
      <c r="I106" s="7">
        <f>I103*G106</f>
        <v>0</v>
      </c>
      <c r="J106" s="116">
        <v>1</v>
      </c>
      <c r="K106" s="7">
        <f t="shared" si="5"/>
        <v>0</v>
      </c>
      <c r="L106" s="51"/>
    </row>
    <row r="107" spans="1:12" ht="25" customHeight="1" x14ac:dyDescent="0.35">
      <c r="A107" s="137"/>
      <c r="B107" s="158"/>
      <c r="C107" s="160"/>
      <c r="D107" s="64"/>
      <c r="E107" s="82"/>
      <c r="F107" s="23" t="s">
        <v>162</v>
      </c>
      <c r="G107" s="58">
        <v>2</v>
      </c>
      <c r="H107" s="272"/>
      <c r="I107" s="7">
        <f>J107*I103</f>
        <v>0</v>
      </c>
      <c r="J107" s="116">
        <v>2</v>
      </c>
      <c r="K107" s="7">
        <f t="shared" si="5"/>
        <v>0</v>
      </c>
      <c r="L107" s="51"/>
    </row>
    <row r="109" spans="1:12" ht="27.75" customHeight="1" x14ac:dyDescent="0.35">
      <c r="I109" s="108"/>
      <c r="J109" s="107" t="s">
        <v>219</v>
      </c>
      <c r="K109" s="106">
        <f>SUM(K7:K107)</f>
        <v>0</v>
      </c>
    </row>
    <row r="113" spans="2:11" s="3" customFormat="1" x14ac:dyDescent="0.35">
      <c r="B113" s="53"/>
      <c r="C113" s="53"/>
      <c r="D113" s="53"/>
      <c r="E113" s="59"/>
      <c r="F113" s="59"/>
      <c r="G113" s="59"/>
      <c r="I113" s="31"/>
      <c r="J113" s="12"/>
      <c r="K113" s="12"/>
    </row>
    <row r="114" spans="2:11" s="3" customFormat="1" x14ac:dyDescent="0.35">
      <c r="B114" s="53"/>
      <c r="C114" s="53"/>
      <c r="D114" s="53"/>
      <c r="E114" s="59"/>
      <c r="F114" s="59"/>
      <c r="G114" s="59"/>
      <c r="I114" s="31"/>
      <c r="J114" s="12"/>
      <c r="K114" s="12"/>
    </row>
    <row r="115" spans="2:11" s="3" customFormat="1" x14ac:dyDescent="0.35">
      <c r="B115" s="53"/>
      <c r="C115" s="53"/>
      <c r="D115" s="53"/>
      <c r="E115" s="59"/>
      <c r="F115" s="59"/>
      <c r="G115" s="59"/>
      <c r="I115" s="31"/>
      <c r="J115" s="12"/>
      <c r="K115" s="12"/>
    </row>
    <row r="116" spans="2:11" s="3" customFormat="1" x14ac:dyDescent="0.35">
      <c r="B116" s="53"/>
      <c r="C116" s="53"/>
      <c r="D116" s="53"/>
      <c r="E116" s="59"/>
      <c r="F116" s="59"/>
      <c r="G116" s="59"/>
      <c r="I116" s="31"/>
      <c r="J116" s="12"/>
      <c r="K116" s="12"/>
    </row>
    <row r="117" spans="2:11" s="3" customFormat="1" x14ac:dyDescent="0.35">
      <c r="B117" s="53"/>
      <c r="C117" s="53"/>
      <c r="D117" s="53"/>
      <c r="E117" s="59"/>
      <c r="F117" s="59"/>
      <c r="G117" s="59"/>
      <c r="I117" s="31"/>
      <c r="J117" s="12"/>
      <c r="K117" s="12"/>
    </row>
    <row r="118" spans="2:11" s="3" customFormat="1" x14ac:dyDescent="0.35">
      <c r="B118" s="53"/>
      <c r="C118" s="53"/>
      <c r="D118" s="53"/>
      <c r="E118" s="59"/>
      <c r="F118" s="59"/>
      <c r="G118" s="59"/>
      <c r="I118" s="31"/>
      <c r="J118" s="12"/>
      <c r="K118" s="12"/>
    </row>
    <row r="119" spans="2:11" s="3" customFormat="1" x14ac:dyDescent="0.35">
      <c r="B119" s="53"/>
      <c r="C119" s="53"/>
      <c r="D119" s="53"/>
      <c r="E119" s="59"/>
      <c r="F119" s="59"/>
      <c r="G119" s="59"/>
      <c r="I119" s="31"/>
      <c r="J119" s="12"/>
      <c r="K119" s="12"/>
    </row>
    <row r="120" spans="2:11" s="3" customFormat="1" x14ac:dyDescent="0.35">
      <c r="B120" s="53"/>
      <c r="C120" s="53"/>
      <c r="D120" s="53"/>
      <c r="E120" s="59"/>
      <c r="F120" s="59"/>
      <c r="G120" s="59"/>
      <c r="I120" s="31"/>
      <c r="J120" s="12"/>
      <c r="K120" s="12"/>
    </row>
    <row r="121" spans="2:11" s="3" customFormat="1" x14ac:dyDescent="0.35">
      <c r="B121" s="53"/>
      <c r="C121" s="53"/>
      <c r="D121" s="53"/>
      <c r="E121" s="59"/>
      <c r="F121" s="59"/>
      <c r="G121" s="59"/>
      <c r="I121" s="31"/>
      <c r="J121" s="12"/>
      <c r="K121" s="12"/>
    </row>
    <row r="122" spans="2:11" s="3" customFormat="1" x14ac:dyDescent="0.35">
      <c r="B122" s="53"/>
      <c r="C122" s="53"/>
      <c r="D122" s="53"/>
      <c r="E122" s="59"/>
      <c r="F122" s="59"/>
      <c r="G122" s="59"/>
      <c r="I122" s="31"/>
      <c r="J122" s="12"/>
      <c r="K122" s="12"/>
    </row>
    <row r="123" spans="2:11" s="3" customFormat="1" x14ac:dyDescent="0.35">
      <c r="B123" s="53"/>
      <c r="C123" s="53"/>
      <c r="D123" s="53"/>
      <c r="E123" s="59"/>
      <c r="F123" s="59"/>
      <c r="G123" s="59"/>
      <c r="I123" s="31"/>
      <c r="J123" s="12"/>
      <c r="K123" s="12"/>
    </row>
    <row r="124" spans="2:11" s="3" customFormat="1" x14ac:dyDescent="0.35">
      <c r="B124" s="53"/>
      <c r="C124" s="53"/>
      <c r="D124" s="53"/>
      <c r="E124" s="59"/>
      <c r="F124" s="59"/>
      <c r="G124" s="59"/>
      <c r="I124" s="31"/>
      <c r="J124" s="12"/>
      <c r="K124" s="12"/>
    </row>
    <row r="125" spans="2:11" s="3" customFormat="1" x14ac:dyDescent="0.35">
      <c r="B125" s="53"/>
      <c r="C125" s="53"/>
      <c r="D125" s="53"/>
      <c r="E125" s="59"/>
      <c r="F125" s="59"/>
      <c r="G125" s="59"/>
      <c r="I125" s="31"/>
      <c r="J125" s="12"/>
      <c r="K125" s="12"/>
    </row>
    <row r="126" spans="2:11" s="3" customFormat="1" x14ac:dyDescent="0.35">
      <c r="B126" s="53"/>
      <c r="C126" s="53"/>
      <c r="D126" s="53"/>
      <c r="E126" s="59"/>
      <c r="F126" s="59"/>
      <c r="G126" s="59"/>
      <c r="I126" s="31"/>
      <c r="J126" s="12"/>
      <c r="K126" s="12"/>
    </row>
    <row r="127" spans="2:11" s="3" customFormat="1" x14ac:dyDescent="0.35">
      <c r="B127" s="53"/>
      <c r="C127" s="53"/>
      <c r="D127" s="53"/>
      <c r="E127" s="59"/>
      <c r="F127" s="59"/>
      <c r="G127" s="59"/>
      <c r="I127" s="31"/>
      <c r="J127" s="12"/>
      <c r="K127" s="12"/>
    </row>
    <row r="128" spans="2:11" s="3" customFormat="1" x14ac:dyDescent="0.35">
      <c r="B128" s="53"/>
      <c r="C128" s="53"/>
      <c r="D128" s="53"/>
      <c r="E128" s="59"/>
      <c r="F128" s="59"/>
      <c r="G128" s="59"/>
      <c r="I128" s="31"/>
      <c r="J128" s="12"/>
      <c r="K128" s="12"/>
    </row>
    <row r="129" spans="2:11" s="3" customFormat="1" x14ac:dyDescent="0.35">
      <c r="B129" s="53"/>
      <c r="C129" s="53"/>
      <c r="D129" s="53"/>
      <c r="E129" s="59"/>
      <c r="F129" s="59"/>
      <c r="G129" s="59"/>
      <c r="I129" s="31"/>
      <c r="J129" s="12"/>
      <c r="K129" s="12"/>
    </row>
    <row r="130" spans="2:11" s="3" customFormat="1" x14ac:dyDescent="0.35">
      <c r="B130" s="53"/>
      <c r="C130" s="53"/>
      <c r="D130" s="53"/>
      <c r="E130" s="59"/>
      <c r="F130" s="59"/>
      <c r="G130" s="59"/>
      <c r="I130" s="31"/>
      <c r="J130" s="12"/>
      <c r="K130" s="12"/>
    </row>
    <row r="131" spans="2:11" s="3" customFormat="1" x14ac:dyDescent="0.35">
      <c r="B131" s="53"/>
      <c r="C131" s="53"/>
      <c r="D131" s="53"/>
      <c r="E131" s="59"/>
      <c r="F131" s="59"/>
      <c r="G131" s="59"/>
      <c r="I131" s="31"/>
      <c r="J131" s="12"/>
      <c r="K131" s="12"/>
    </row>
    <row r="132" spans="2:11" s="3" customFormat="1" x14ac:dyDescent="0.35">
      <c r="B132" s="53"/>
      <c r="C132" s="53"/>
      <c r="D132" s="53"/>
      <c r="E132" s="59"/>
      <c r="F132" s="59"/>
      <c r="G132" s="59"/>
      <c r="I132" s="31"/>
      <c r="J132" s="12"/>
      <c r="K132" s="12"/>
    </row>
    <row r="133" spans="2:11" s="3" customFormat="1" x14ac:dyDescent="0.35">
      <c r="B133" s="53"/>
      <c r="C133" s="53"/>
      <c r="D133" s="53"/>
      <c r="E133" s="59"/>
      <c r="F133" s="59"/>
      <c r="G133" s="59"/>
      <c r="I133" s="31"/>
      <c r="J133" s="12"/>
      <c r="K133" s="12"/>
    </row>
    <row r="134" spans="2:11" s="3" customFormat="1" x14ac:dyDescent="0.35">
      <c r="B134" s="53"/>
      <c r="C134" s="53"/>
      <c r="D134" s="53"/>
      <c r="E134" s="59"/>
      <c r="F134" s="59"/>
      <c r="G134" s="59"/>
      <c r="I134" s="31"/>
      <c r="J134" s="12"/>
      <c r="K134" s="12"/>
    </row>
    <row r="135" spans="2:11" s="3" customFormat="1" x14ac:dyDescent="0.35">
      <c r="B135" s="53"/>
      <c r="C135" s="53"/>
      <c r="D135" s="53"/>
      <c r="E135" s="59"/>
      <c r="F135" s="59"/>
      <c r="G135" s="59"/>
      <c r="I135" s="31"/>
      <c r="J135" s="12"/>
      <c r="K135" s="12"/>
    </row>
    <row r="136" spans="2:11" s="3" customFormat="1" x14ac:dyDescent="0.35">
      <c r="B136" s="53"/>
      <c r="C136" s="53"/>
      <c r="D136" s="53"/>
      <c r="E136" s="59"/>
      <c r="F136" s="59"/>
      <c r="G136" s="59"/>
      <c r="I136" s="31"/>
      <c r="J136" s="12"/>
      <c r="K136" s="12"/>
    </row>
    <row r="137" spans="2:11" s="3" customFormat="1" x14ac:dyDescent="0.35">
      <c r="B137" s="53"/>
      <c r="C137" s="53"/>
      <c r="D137" s="53"/>
      <c r="E137" s="59"/>
      <c r="F137" s="59"/>
      <c r="G137" s="59"/>
      <c r="I137" s="31"/>
      <c r="J137" s="12"/>
      <c r="K137" s="12"/>
    </row>
  </sheetData>
  <mergeCells count="90">
    <mergeCell ref="A2:K2"/>
    <mergeCell ref="A5:K5"/>
    <mergeCell ref="B6:E6"/>
    <mergeCell ref="B7:G7"/>
    <mergeCell ref="B8:E16"/>
    <mergeCell ref="F8:F11"/>
    <mergeCell ref="F12:F15"/>
    <mergeCell ref="F16:G16"/>
    <mergeCell ref="A8:A16"/>
    <mergeCell ref="A47:A56"/>
    <mergeCell ref="H24:H25"/>
    <mergeCell ref="I24:I25"/>
    <mergeCell ref="J24:J25"/>
    <mergeCell ref="K24:K25"/>
    <mergeCell ref="A30:K30"/>
    <mergeCell ref="A17:A29"/>
    <mergeCell ref="B31:F31"/>
    <mergeCell ref="B17:C22"/>
    <mergeCell ref="D17:G17"/>
    <mergeCell ref="B23:C29"/>
    <mergeCell ref="D23:G23"/>
    <mergeCell ref="D24:D25"/>
    <mergeCell ref="E24:E25"/>
    <mergeCell ref="F24:F25"/>
    <mergeCell ref="G24:G25"/>
    <mergeCell ref="B69:F70"/>
    <mergeCell ref="A63:A65"/>
    <mergeCell ref="A32:A35"/>
    <mergeCell ref="B32:F35"/>
    <mergeCell ref="H32:H35"/>
    <mergeCell ref="B36:G36"/>
    <mergeCell ref="B37:E40"/>
    <mergeCell ref="F38:F40"/>
    <mergeCell ref="A37:A40"/>
    <mergeCell ref="A41:K41"/>
    <mergeCell ref="B42:F42"/>
    <mergeCell ref="A43:A46"/>
    <mergeCell ref="B43:G46"/>
    <mergeCell ref="B47:F56"/>
    <mergeCell ref="G47:G52"/>
    <mergeCell ref="G53:G56"/>
    <mergeCell ref="B63:F65"/>
    <mergeCell ref="H63:H65"/>
    <mergeCell ref="B77:F77"/>
    <mergeCell ref="B57:G58"/>
    <mergeCell ref="B59:G59"/>
    <mergeCell ref="B60:G62"/>
    <mergeCell ref="B66:F68"/>
    <mergeCell ref="A71:K71"/>
    <mergeCell ref="B72:F72"/>
    <mergeCell ref="A73:A76"/>
    <mergeCell ref="B73:F76"/>
    <mergeCell ref="A57:A58"/>
    <mergeCell ref="A60:A62"/>
    <mergeCell ref="A66:A68"/>
    <mergeCell ref="A69:A70"/>
    <mergeCell ref="H66:H68"/>
    <mergeCell ref="A90:A92"/>
    <mergeCell ref="B81:F81"/>
    <mergeCell ref="A82:K82"/>
    <mergeCell ref="B83:F83"/>
    <mergeCell ref="B84:G84"/>
    <mergeCell ref="B85:G85"/>
    <mergeCell ref="B86:G86"/>
    <mergeCell ref="B87:F89"/>
    <mergeCell ref="H87:H89"/>
    <mergeCell ref="A87:A89"/>
    <mergeCell ref="I77:K77"/>
    <mergeCell ref="I85:K85"/>
    <mergeCell ref="I86:K86"/>
    <mergeCell ref="H99:H102"/>
    <mergeCell ref="H104:H107"/>
    <mergeCell ref="H93:H95"/>
    <mergeCell ref="A96:K96"/>
    <mergeCell ref="B97:F97"/>
    <mergeCell ref="D98:G98"/>
    <mergeCell ref="D99:E99"/>
    <mergeCell ref="D103:G103"/>
    <mergeCell ref="B90:F92"/>
    <mergeCell ref="H90:H92"/>
    <mergeCell ref="B78:F78"/>
    <mergeCell ref="B79:F79"/>
    <mergeCell ref="B80:F80"/>
    <mergeCell ref="A93:A95"/>
    <mergeCell ref="B98:C102"/>
    <mergeCell ref="B103:C107"/>
    <mergeCell ref="D104:E104"/>
    <mergeCell ref="B93:F95"/>
    <mergeCell ref="A98:A102"/>
    <mergeCell ref="A103:A10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1 - Consignes</vt:lpstr>
      <vt:lpstr>2 - BPU</vt:lpstr>
      <vt:lpstr>3 - Table des profils</vt:lpstr>
      <vt:lpstr>4- DQE </vt:lpstr>
    </vt:vector>
  </TitlesOfParts>
  <Company>MinisteredelaJustice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BENOUARET Fadelah</dc:creator>
  <cp:lastModifiedBy>AL-MOUSSAOUI Shalimar</cp:lastModifiedBy>
  <dcterms:created xsi:type="dcterms:W3CDTF">2025-09-17T12:56:52Z</dcterms:created>
  <dcterms:modified xsi:type="dcterms:W3CDTF">2026-02-11T16:18:13Z</dcterms:modified>
</cp:coreProperties>
</file>